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 activeTab="1"/>
  </bookViews>
  <sheets>
    <sheet name="R8656번 시간표" sheetId="2" r:id="rId1"/>
    <sheet name=" R8656번 운임표" sheetId="1" r:id="rId2"/>
  </sheets>
  <calcPr calcId="125725"/>
</workbook>
</file>

<file path=xl/calcChain.xml><?xml version="1.0" encoding="utf-8"?>
<calcChain xmlns="http://schemas.openxmlformats.org/spreadsheetml/2006/main">
  <c r="D3" i="1"/>
  <c r="C3"/>
  <c r="H4" i="2" l="1"/>
  <c r="H5"/>
  <c r="H3"/>
  <c r="G4"/>
  <c r="G5"/>
  <c r="G3"/>
  <c r="D5"/>
  <c r="D6"/>
  <c r="D4"/>
  <c r="C6"/>
  <c r="C5"/>
  <c r="C4"/>
  <c r="D11" i="1"/>
  <c r="C7"/>
  <c r="C2"/>
  <c r="C6" s="1"/>
  <c r="G2" i="2"/>
  <c r="H2"/>
  <c r="F2"/>
  <c r="E7" i="1"/>
  <c r="E11" s="1"/>
  <c r="D6"/>
  <c r="D10" s="1"/>
  <c r="C5"/>
  <c r="C9" s="1"/>
  <c r="D7" l="1"/>
  <c r="C10"/>
  <c r="C11" l="1"/>
</calcChain>
</file>

<file path=xl/sharedStrings.xml><?xml version="1.0" encoding="utf-8"?>
<sst xmlns="http://schemas.openxmlformats.org/spreadsheetml/2006/main" count="23" uniqueCount="19">
  <si>
    <t>일반요금</t>
    <phoneticPr fontId="1" type="noConversion"/>
  </si>
  <si>
    <t>청소년
요금</t>
    <phoneticPr fontId="1" type="noConversion"/>
  </si>
  <si>
    <t>어린이
요금</t>
    <phoneticPr fontId="1" type="noConversion"/>
  </si>
  <si>
    <t>횟수</t>
    <phoneticPr fontId="1" type="noConversion"/>
  </si>
  <si>
    <t>운임 산정 기준</t>
    <phoneticPr fontId="1" type="noConversion"/>
  </si>
  <si>
    <t>기본요금</t>
    <phoneticPr fontId="1" type="noConversion"/>
  </si>
  <si>
    <t>10km</t>
    <phoneticPr fontId="1" type="noConversion"/>
  </si>
  <si>
    <t>고속도로</t>
    <phoneticPr fontId="1" type="noConversion"/>
  </si>
  <si>
    <t>1km</t>
    <phoneticPr fontId="1" type="noConversion"/>
  </si>
  <si>
    <t>일반국도</t>
    <phoneticPr fontId="1" type="noConversion"/>
  </si>
  <si>
    <t>동두천TR</t>
    <phoneticPr fontId="1" type="noConversion"/>
  </si>
  <si>
    <t>의정부TR</t>
    <phoneticPr fontId="1" type="noConversion"/>
  </si>
  <si>
    <t>구미터미널</t>
    <phoneticPr fontId="1" type="noConversion"/>
  </si>
  <si>
    <t>동두천,의정부-&gt;구미터미널</t>
    <phoneticPr fontId="1" type="noConversion"/>
  </si>
  <si>
    <t>구미터미널-&gt;의정부,동두천</t>
    <phoneticPr fontId="1" type="noConversion"/>
  </si>
  <si>
    <t>R8656번
동두-구미</t>
    <phoneticPr fontId="1" type="noConversion"/>
  </si>
  <si>
    <t>구미터미널</t>
    <phoneticPr fontId="1" type="noConversion"/>
  </si>
  <si>
    <t>우등형
버스
운행</t>
    <phoneticPr fontId="1" type="noConversion"/>
  </si>
  <si>
    <t>200km초과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</si>
</sst>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&quot;₩&quot;#,##0"/>
    <numFmt numFmtId="177" formatCode="0.0&quot;km&quot;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3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0" fillId="5" borderId="1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4" borderId="1" xfId="0" applyNumberFormat="1" applyFill="1" applyBorder="1" applyAlignment="1">
      <alignment horizontal="center" vertical="center" shrinkToFit="1"/>
    </xf>
    <xf numFmtId="0" fontId="0" fillId="5" borderId="1" xfId="0" applyNumberFormat="1" applyFill="1" applyBorder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176" fontId="0" fillId="3" borderId="5" xfId="0" applyNumberFormat="1" applyFill="1" applyBorder="1" applyAlignment="1">
      <alignment horizontal="center" vertical="center" shrinkToFit="1"/>
    </xf>
    <xf numFmtId="176" fontId="0" fillId="3" borderId="7" xfId="0" applyNumberFormat="1" applyFill="1" applyBorder="1" applyAlignment="1">
      <alignment horizontal="center" vertical="center" shrinkToFit="1"/>
    </xf>
    <xf numFmtId="176" fontId="0" fillId="3" borderId="6" xfId="0" applyNumberForma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H6"/>
  <sheetViews>
    <sheetView zoomScale="70" zoomScaleNormal="70" workbookViewId="0">
      <selection sqref="A1:A2"/>
    </sheetView>
  </sheetViews>
  <sheetFormatPr defaultRowHeight="16.5"/>
  <cols>
    <col min="1" max="1" width="9.875" customWidth="1"/>
  </cols>
  <sheetData>
    <row r="1" spans="1:8">
      <c r="A1" s="16" t="s">
        <v>15</v>
      </c>
      <c r="B1" s="18" t="s">
        <v>13</v>
      </c>
      <c r="C1" s="19"/>
      <c r="D1" s="19"/>
      <c r="E1" s="20" t="s">
        <v>3</v>
      </c>
      <c r="F1" s="19" t="s">
        <v>14</v>
      </c>
      <c r="G1" s="19"/>
      <c r="H1" s="22"/>
    </row>
    <row r="2" spans="1:8">
      <c r="A2" s="17"/>
      <c r="B2" s="4" t="s">
        <v>10</v>
      </c>
      <c r="C2" s="4" t="s">
        <v>11</v>
      </c>
      <c r="D2" s="4" t="s">
        <v>12</v>
      </c>
      <c r="E2" s="21"/>
      <c r="F2" s="4" t="str">
        <f>D2</f>
        <v>구미터미널</v>
      </c>
      <c r="G2" s="4" t="str">
        <f>C2</f>
        <v>의정부TR</v>
      </c>
      <c r="H2" s="4" t="str">
        <f>B2</f>
        <v>동두천TR</v>
      </c>
    </row>
    <row r="3" spans="1:8">
      <c r="A3" s="15"/>
      <c r="B3" s="2"/>
      <c r="C3" s="3"/>
      <c r="D3" s="2"/>
      <c r="E3" s="5">
        <v>1</v>
      </c>
      <c r="F3" s="3">
        <v>0.39583333333333331</v>
      </c>
      <c r="G3" s="3">
        <f>F3+TIME(3,0,0)</f>
        <v>0.52083333333333326</v>
      </c>
      <c r="H3" s="3">
        <f>G3+TIME(0,30,0)</f>
        <v>0.54166666666666663</v>
      </c>
    </row>
    <row r="4" spans="1:8">
      <c r="A4" s="15"/>
      <c r="B4" s="3">
        <v>0.3125</v>
      </c>
      <c r="C4" s="3">
        <f>B4+TIME(0,30,0)</f>
        <v>0.33333333333333331</v>
      </c>
      <c r="D4" s="3">
        <f>C4+TIME(3,0,0)</f>
        <v>0.45833333333333331</v>
      </c>
      <c r="E4" s="5">
        <v>2</v>
      </c>
      <c r="F4" s="3">
        <v>0.5</v>
      </c>
      <c r="G4" s="3">
        <f t="shared" ref="G4:G5" si="0">F4+TIME(3,0,0)</f>
        <v>0.625</v>
      </c>
      <c r="H4" s="3">
        <f t="shared" ref="H4:H5" si="1">G4+TIME(0,30,0)</f>
        <v>0.64583333333333337</v>
      </c>
    </row>
    <row r="5" spans="1:8">
      <c r="A5" s="15"/>
      <c r="B5" s="3">
        <v>0.58333333333333337</v>
      </c>
      <c r="C5" s="3">
        <f>B5+TIME(0,30,0)</f>
        <v>0.60416666666666674</v>
      </c>
      <c r="D5" s="3">
        <f t="shared" ref="D5:D6" si="2">C5+TIME(3,0,0)</f>
        <v>0.72916666666666674</v>
      </c>
      <c r="E5" s="5">
        <v>3</v>
      </c>
      <c r="F5" s="3">
        <v>0.77083333333333337</v>
      </c>
      <c r="G5" s="3">
        <f t="shared" si="0"/>
        <v>0.89583333333333337</v>
      </c>
      <c r="H5" s="3">
        <f t="shared" si="1"/>
        <v>0.91666666666666674</v>
      </c>
    </row>
    <row r="6" spans="1:8">
      <c r="A6" s="15"/>
      <c r="B6" s="3">
        <v>0.69444444444444453</v>
      </c>
      <c r="C6" s="3">
        <f>B6+TIME(0,20,0)</f>
        <v>0.70833333333333337</v>
      </c>
      <c r="D6" s="3">
        <f t="shared" si="2"/>
        <v>0.83333333333333337</v>
      </c>
      <c r="E6" s="5">
        <v>4</v>
      </c>
      <c r="F6" s="3"/>
      <c r="G6" s="3"/>
      <c r="H6" s="3"/>
    </row>
  </sheetData>
  <sheetProtection password="DD5C" sheet="1" objects="1" scenarios="1" selectLockedCells="1" selectUnlockedCells="1"/>
  <mergeCells count="5">
    <mergeCell ref="A3:A6"/>
    <mergeCell ref="A1:A2"/>
    <mergeCell ref="B1:D1"/>
    <mergeCell ref="E1:E2"/>
    <mergeCell ref="F1:H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R11"/>
  <sheetViews>
    <sheetView tabSelected="1" zoomScale="70" zoomScaleNormal="70" workbookViewId="0">
      <selection sqref="A1:A11"/>
    </sheetView>
  </sheetViews>
  <sheetFormatPr defaultRowHeight="16.5"/>
  <cols>
    <col min="3" max="15" width="9" style="1" customWidth="1"/>
  </cols>
  <sheetData>
    <row r="1" spans="1:18" ht="16.5" customHeight="1">
      <c r="A1" s="26" t="s">
        <v>17</v>
      </c>
      <c r="B1" s="29" t="s">
        <v>0</v>
      </c>
      <c r="C1" s="7" t="s">
        <v>10</v>
      </c>
      <c r="D1" s="32">
        <v>16.100000000000001</v>
      </c>
      <c r="E1" s="11"/>
      <c r="F1" s="11"/>
      <c r="G1" s="11"/>
      <c r="H1" s="11"/>
      <c r="I1" s="11"/>
      <c r="J1" s="11"/>
      <c r="K1" s="11"/>
      <c r="L1" s="11"/>
      <c r="M1" s="11"/>
      <c r="N1" s="23" t="s">
        <v>4</v>
      </c>
      <c r="O1" s="24"/>
      <c r="P1" s="25"/>
      <c r="Q1" s="11"/>
      <c r="R1" s="11"/>
    </row>
    <row r="2" spans="1:18">
      <c r="A2" s="30"/>
      <c r="B2" s="27"/>
      <c r="C2" s="7">
        <f>ROUND($P$2+$P$4*6+$P$3*0+$P$4*0,-2)</f>
        <v>2000</v>
      </c>
      <c r="D2" s="7" t="s">
        <v>11</v>
      </c>
      <c r="E2" s="32">
        <v>249.9</v>
      </c>
      <c r="F2" s="11"/>
      <c r="G2" s="11"/>
      <c r="H2" s="11"/>
      <c r="I2" s="11"/>
      <c r="J2" s="11"/>
      <c r="K2" s="11"/>
      <c r="L2" s="11"/>
      <c r="M2" s="11"/>
      <c r="N2" s="8" t="s">
        <v>5</v>
      </c>
      <c r="O2" s="8" t="s">
        <v>6</v>
      </c>
      <c r="P2" s="6">
        <v>1300</v>
      </c>
      <c r="Q2" s="11"/>
      <c r="R2" s="11"/>
    </row>
    <row r="3" spans="1:18" ht="16.5" customHeight="1">
      <c r="A3" s="30"/>
      <c r="B3" s="28"/>
      <c r="C3" s="7">
        <f>ROUND($P$2+$P$4*23+$P$3*167+$P$5*45+$P$4*6,-2)</f>
        <v>17600</v>
      </c>
      <c r="D3" s="7">
        <f>ROUND($P$2+$P$4*7+$P$3*167+$P$5*45+$P$4*6,-2)</f>
        <v>15700</v>
      </c>
      <c r="E3" s="7" t="s">
        <v>16</v>
      </c>
      <c r="F3" s="32"/>
      <c r="G3" s="11"/>
      <c r="H3" s="11"/>
      <c r="I3" s="11"/>
      <c r="J3" s="11"/>
      <c r="K3" s="11"/>
      <c r="L3" s="11"/>
      <c r="M3" s="11"/>
      <c r="N3" s="9" t="s">
        <v>7</v>
      </c>
      <c r="O3" s="9" t="s">
        <v>8</v>
      </c>
      <c r="P3" s="12">
        <v>62.35</v>
      </c>
      <c r="Q3" s="11"/>
      <c r="R3" s="11"/>
    </row>
    <row r="4" spans="1:18">
      <c r="A4" s="3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0" t="s">
        <v>9</v>
      </c>
      <c r="O4" s="10" t="s">
        <v>8</v>
      </c>
      <c r="P4" s="13">
        <v>116.14</v>
      </c>
      <c r="Q4" s="11"/>
      <c r="R4" s="11"/>
    </row>
    <row r="5" spans="1:18" ht="16.5" customHeight="1">
      <c r="A5" s="30"/>
      <c r="B5" s="26" t="s">
        <v>1</v>
      </c>
      <c r="C5" s="7" t="str">
        <f>C1</f>
        <v>동두천TR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0" t="s">
        <v>18</v>
      </c>
      <c r="O5" s="10" t="s">
        <v>8</v>
      </c>
      <c r="P5" s="13">
        <v>55.9</v>
      </c>
      <c r="Q5" s="11"/>
      <c r="R5" s="11"/>
    </row>
    <row r="6" spans="1:18">
      <c r="A6" s="30"/>
      <c r="B6" s="30"/>
      <c r="C6" s="7">
        <f>ROUND(C2*0.709,-2)</f>
        <v>1400</v>
      </c>
      <c r="D6" s="7" t="str">
        <f>D2</f>
        <v>의정부TR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>
      <c r="A7" s="30"/>
      <c r="B7" s="31"/>
      <c r="C7" s="7">
        <f>ROUND(C3*0.709,-2)</f>
        <v>12500</v>
      </c>
      <c r="D7" s="7">
        <f>ROUND(D3*0.709,-2)</f>
        <v>11100</v>
      </c>
      <c r="E7" s="7" t="str">
        <f>E3</f>
        <v>구미터미널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6.5" customHeight="1">
      <c r="A9" s="30"/>
      <c r="B9" s="33" t="s">
        <v>2</v>
      </c>
      <c r="C9" s="7" t="str">
        <f>C5</f>
        <v>동두천TR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>
      <c r="A10" s="30"/>
      <c r="B10" s="34"/>
      <c r="C10" s="7">
        <f>ROUND(C2*0.5,-1)</f>
        <v>1000</v>
      </c>
      <c r="D10" s="7" t="str">
        <f>D6</f>
        <v>의정부TR</v>
      </c>
      <c r="E10" s="11"/>
      <c r="F10" s="11"/>
      <c r="G10" s="11"/>
      <c r="H10" s="11"/>
      <c r="I10" s="11"/>
      <c r="J10" s="11"/>
      <c r="K10" s="11"/>
      <c r="L10" s="11"/>
      <c r="M10" s="14">
        <v>7.9</v>
      </c>
      <c r="N10" s="11"/>
      <c r="O10" s="11"/>
      <c r="P10" s="11"/>
      <c r="Q10" s="11"/>
      <c r="R10" s="11"/>
    </row>
    <row r="11" spans="1:18">
      <c r="A11" s="31"/>
      <c r="B11" s="35"/>
      <c r="C11" s="7">
        <f>ROUND(C3*0.5,-1)</f>
        <v>8800</v>
      </c>
      <c r="D11" s="7">
        <f>ROUND(D3*0.5,-2)</f>
        <v>7900</v>
      </c>
      <c r="E11" s="7" t="str">
        <f>E7</f>
        <v>구미터미널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</sheetData>
  <sheetProtection password="DD5C" sheet="1" objects="1" scenarios="1" selectLockedCells="1" selectUnlockedCells="1"/>
  <mergeCells count="5">
    <mergeCell ref="A1:A11"/>
    <mergeCell ref="B1:B3"/>
    <mergeCell ref="B5:B7"/>
    <mergeCell ref="B9:B11"/>
    <mergeCell ref="N1: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R8656번 시간표</vt:lpstr>
      <vt:lpstr> R8656번 운임표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LeeJS</cp:lastModifiedBy>
  <dcterms:created xsi:type="dcterms:W3CDTF">2011-12-13T14:31:08Z</dcterms:created>
  <dcterms:modified xsi:type="dcterms:W3CDTF">2013-08-23T03:40:21Z</dcterms:modified>
</cp:coreProperties>
</file>