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8040" activeTab="1"/>
  </bookViews>
  <sheets>
    <sheet name="평일" sheetId="1" r:id="rId1"/>
    <sheet name="토,공휴일" sheetId="2" r:id="rId2"/>
  </sheets>
  <definedNames/>
  <calcPr fullCalcOnLoad="1"/>
</workbook>
</file>

<file path=xl/sharedStrings.xml><?xml version="1.0" encoding="utf-8"?>
<sst xmlns="http://schemas.openxmlformats.org/spreadsheetml/2006/main" count="52" uniqueCount="29">
  <si>
    <t>93번
문산-통일</t>
  </si>
  <si>
    <t>해마루촌</t>
  </si>
  <si>
    <t>대성동</t>
  </si>
  <si>
    <t>문산차고지</t>
  </si>
  <si>
    <t>문산터미널</t>
  </si>
  <si>
    <t>통일대교북</t>
  </si>
  <si>
    <t>도라산역</t>
  </si>
  <si>
    <t>멸공관</t>
  </si>
  <si>
    <t>93(전일)</t>
  </si>
  <si>
    <t>93-1(전일)</t>
  </si>
  <si>
    <t>93-2(전일)</t>
  </si>
  <si>
    <t>93-3(전일)</t>
  </si>
  <si>
    <t>93-4(전일)</t>
  </si>
  <si>
    <t>93-5(전일)</t>
  </si>
  <si>
    <t>93-6(전일)</t>
  </si>
  <si>
    <t>93-7(전일)</t>
  </si>
  <si>
    <t>93-8(평일)</t>
  </si>
  <si>
    <t>93-9(휴일)</t>
  </si>
  <si>
    <t>93-10(전일)</t>
  </si>
  <si>
    <t>93-11(평일)</t>
  </si>
  <si>
    <t>93-12(평일)</t>
  </si>
  <si>
    <t>파주서영대</t>
  </si>
  <si>
    <t>임진각</t>
  </si>
  <si>
    <t>임진리</t>
  </si>
  <si>
    <t>7:50 (선유산업단지)</t>
  </si>
  <si>
    <t>18:10 (선유산업단지)</t>
  </si>
  <si>
    <t>평일[3대] (문산&lt;&gt;통일촌,도라산역,해마루촌,대성동 / 서영대 / 임진리 / 선유산단)</t>
  </si>
  <si>
    <t>횟수</t>
  </si>
  <si>
    <t>토요일 및 공휴일 [2대] (문산&lt;&gt;통일촌,도라산역,해마루촌,대성동 / 서영대 / 임진리 / 선유산단)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</si>
</sst>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10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0" xfId="0" applyNumberFormat="1" applyFill="1" applyBorder="1" applyAlignment="1" applyProtection="1">
      <alignment horizontal="center" vertical="center" shrinkToFit="1"/>
      <protection hidden="1"/>
    </xf>
    <xf numFmtId="20" fontId="0" fillId="0" borderId="10" xfId="0" applyNumberFormat="1" applyFill="1" applyBorder="1" applyAlignment="1">
      <alignment horizontal="center" vertical="center" shrinkToFit="1"/>
    </xf>
    <xf numFmtId="20" fontId="0" fillId="9" borderId="10" xfId="0" applyNumberFormat="1" applyFill="1" applyBorder="1" applyAlignment="1">
      <alignment horizontal="center" vertical="center" shrinkToFit="1"/>
    </xf>
    <xf numFmtId="0" fontId="0" fillId="10" borderId="10" xfId="0" applyNumberFormat="1" applyFill="1" applyBorder="1" applyAlignment="1" applyProtection="1">
      <alignment horizontal="center" vertical="center" shrinkToFit="1"/>
      <protection hidden="1"/>
    </xf>
    <xf numFmtId="20" fontId="0" fillId="10" borderId="10" xfId="0" applyNumberFormat="1" applyFill="1" applyBorder="1" applyAlignment="1">
      <alignment horizontal="center" vertical="center" shrinkToFit="1"/>
    </xf>
    <xf numFmtId="20" fontId="0" fillId="12" borderId="10" xfId="0" applyNumberFormat="1" applyFill="1" applyBorder="1" applyAlignment="1">
      <alignment horizontal="center" vertical="center" shrinkToFit="1"/>
    </xf>
    <xf numFmtId="20" fontId="0" fillId="11" borderId="10" xfId="0" applyNumberFormat="1" applyFill="1" applyBorder="1" applyAlignment="1">
      <alignment horizontal="center" vertical="center" shrinkToFit="1"/>
    </xf>
    <xf numFmtId="20" fontId="0" fillId="3" borderId="10" xfId="0" applyNumberFormat="1" applyFill="1" applyBorder="1" applyAlignment="1">
      <alignment horizontal="center" vertical="center" shrinkToFit="1"/>
    </xf>
    <xf numFmtId="20" fontId="0" fillId="33" borderId="10" xfId="0" applyNumberFormat="1" applyFill="1" applyBorder="1" applyAlignment="1">
      <alignment horizontal="center" vertical="center" shrinkToFit="1"/>
    </xf>
    <xf numFmtId="20" fontId="0" fillId="8" borderId="10" xfId="0" applyNumberFormat="1" applyFill="1" applyBorder="1" applyAlignment="1">
      <alignment horizontal="center" vertical="center" shrinkToFit="1"/>
    </xf>
    <xf numFmtId="0" fontId="0" fillId="34" borderId="10" xfId="0" applyNumberFormat="1" applyFill="1" applyBorder="1" applyAlignment="1" applyProtection="1">
      <alignment horizontal="center" vertical="center" shrinkToFit="1"/>
      <protection hidden="1"/>
    </xf>
    <xf numFmtId="20" fontId="0" fillId="34" borderId="10" xfId="0" applyNumberFormat="1" applyFill="1" applyBorder="1" applyAlignment="1">
      <alignment horizontal="center" vertical="center" shrinkToFit="1"/>
    </xf>
    <xf numFmtId="17" fontId="0" fillId="35" borderId="10" xfId="0" applyNumberFormat="1" applyFill="1" applyBorder="1" applyAlignment="1">
      <alignment horizontal="center" vertical="center" shrinkToFit="1"/>
    </xf>
    <xf numFmtId="0" fontId="0" fillId="36" borderId="13" xfId="0" applyNumberFormat="1" applyFill="1" applyBorder="1" applyAlignment="1" applyProtection="1">
      <alignment horizontal="center" vertical="center" shrinkToFit="1"/>
      <protection hidden="1"/>
    </xf>
    <xf numFmtId="0" fontId="0" fillId="37" borderId="10" xfId="0" applyNumberFormat="1" applyFill="1" applyBorder="1" applyAlignment="1" applyProtection="1">
      <alignment horizontal="center" vertical="center" shrinkToFit="1"/>
      <protection hidden="1"/>
    </xf>
    <xf numFmtId="0" fontId="20" fillId="0" borderId="10" xfId="0" applyNumberFormat="1" applyFont="1" applyFill="1" applyBorder="1" applyAlignment="1" applyProtection="1">
      <alignment horizontal="center" vertical="center" shrinkToFit="1"/>
      <protection hidden="1"/>
    </xf>
    <xf numFmtId="20" fontId="0" fillId="37" borderId="10" xfId="0" applyNumberFormat="1" applyFill="1" applyBorder="1" applyAlignment="1">
      <alignment horizontal="center" vertical="center" shrinkToFit="1"/>
    </xf>
    <xf numFmtId="20" fontId="0" fillId="35" borderId="10" xfId="0" applyNumberFormat="1" applyFill="1" applyBorder="1" applyAlignment="1">
      <alignment horizontal="center" vertical="center" shrinkToFit="1"/>
    </xf>
    <xf numFmtId="20" fontId="0" fillId="36" borderId="10" xfId="0" applyNumberForma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 shrinkToFit="1"/>
    </xf>
    <xf numFmtId="20" fontId="0" fillId="34" borderId="11" xfId="0" applyNumberFormat="1" applyFill="1" applyBorder="1" applyAlignment="1">
      <alignment horizontal="center" vertical="center" shrinkToFit="1"/>
    </xf>
    <xf numFmtId="20" fontId="0" fillId="10" borderId="11" xfId="0" applyNumberFormat="1" applyFill="1" applyBorder="1" applyAlignment="1">
      <alignment horizontal="center" vertical="center" shrinkToFit="1"/>
    </xf>
    <xf numFmtId="20" fontId="0" fillId="33" borderId="11" xfId="0" applyNumberFormat="1" applyFill="1" applyBorder="1" applyAlignment="1">
      <alignment horizontal="center" vertical="center" shrinkToFit="1"/>
    </xf>
    <xf numFmtId="20" fontId="0" fillId="35" borderId="11" xfId="0" applyNumberFormat="1" applyFill="1" applyBorder="1" applyAlignment="1">
      <alignment horizontal="center" vertical="center" shrinkToFit="1"/>
    </xf>
    <xf numFmtId="20" fontId="0" fillId="37" borderId="11" xfId="0" applyNumberFormat="1" applyFill="1" applyBorder="1" applyAlignment="1">
      <alignment horizontal="center" vertical="center" shrinkToFit="1"/>
    </xf>
    <xf numFmtId="20" fontId="0" fillId="3" borderId="11" xfId="0" applyNumberFormat="1" applyFill="1" applyBorder="1" applyAlignment="1">
      <alignment horizontal="center" vertical="center" shrinkToFit="1"/>
    </xf>
    <xf numFmtId="20" fontId="0" fillId="12" borderId="11" xfId="0" applyNumberFormat="1" applyFill="1" applyBorder="1" applyAlignment="1">
      <alignment horizontal="center" vertical="center" shrinkToFit="1"/>
    </xf>
    <xf numFmtId="20" fontId="0" fillId="8" borderId="11" xfId="0" applyNumberFormat="1" applyFill="1" applyBorder="1" applyAlignment="1">
      <alignment horizontal="center" vertical="center" shrinkToFit="1"/>
    </xf>
    <xf numFmtId="20" fontId="0" fillId="11" borderId="11" xfId="0" applyNumberFormat="1" applyFill="1" applyBorder="1" applyAlignment="1">
      <alignment horizontal="center" vertical="center" shrinkToFit="1"/>
    </xf>
    <xf numFmtId="20" fontId="0" fillId="9" borderId="11" xfId="0" applyNumberFormat="1" applyFill="1" applyBorder="1" applyAlignment="1">
      <alignment horizontal="center" vertical="center" shrinkToFit="1"/>
    </xf>
    <xf numFmtId="20" fontId="0" fillId="0" borderId="12" xfId="0" applyNumberFormat="1" applyFill="1" applyBorder="1" applyAlignment="1">
      <alignment horizontal="center" vertical="center" shrinkToFit="1"/>
    </xf>
    <xf numFmtId="20" fontId="0" fillId="34" borderId="12" xfId="0" applyNumberFormat="1" applyFill="1" applyBorder="1" applyAlignment="1">
      <alignment horizontal="center" vertical="center" shrinkToFit="1"/>
    </xf>
    <xf numFmtId="20" fontId="0" fillId="10" borderId="12" xfId="0" applyNumberFormat="1" applyFill="1" applyBorder="1" applyAlignment="1">
      <alignment horizontal="center" vertical="center" shrinkToFit="1"/>
    </xf>
    <xf numFmtId="20" fontId="0" fillId="33" borderId="12" xfId="0" applyNumberFormat="1" applyFill="1" applyBorder="1" applyAlignment="1">
      <alignment horizontal="center" vertical="center" shrinkToFit="1"/>
    </xf>
    <xf numFmtId="20" fontId="0" fillId="35" borderId="12" xfId="0" applyNumberFormat="1" applyFill="1" applyBorder="1" applyAlignment="1">
      <alignment horizontal="center" vertical="center" shrinkToFit="1"/>
    </xf>
    <xf numFmtId="20" fontId="0" fillId="37" borderId="12" xfId="0" applyNumberFormat="1" applyFill="1" applyBorder="1" applyAlignment="1">
      <alignment horizontal="center" vertical="center" shrinkToFit="1"/>
    </xf>
    <xf numFmtId="20" fontId="0" fillId="3" borderId="12" xfId="0" applyNumberFormat="1" applyFill="1" applyBorder="1" applyAlignment="1">
      <alignment horizontal="center" vertical="center" shrinkToFit="1"/>
    </xf>
    <xf numFmtId="20" fontId="0" fillId="12" borderId="12" xfId="0" applyNumberFormat="1" applyFill="1" applyBorder="1" applyAlignment="1">
      <alignment horizontal="center" vertical="center" shrinkToFit="1"/>
    </xf>
    <xf numFmtId="20" fontId="0" fillId="8" borderId="12" xfId="0" applyNumberFormat="1" applyFill="1" applyBorder="1" applyAlignment="1">
      <alignment horizontal="center" vertical="center" shrinkToFit="1"/>
    </xf>
    <xf numFmtId="20" fontId="0" fillId="11" borderId="12" xfId="0" applyNumberFormat="1" applyFill="1" applyBorder="1" applyAlignment="1">
      <alignment horizontal="center" vertical="center" shrinkToFit="1"/>
    </xf>
    <xf numFmtId="20" fontId="0" fillId="9" borderId="12" xfId="0" applyNumberFormat="1" applyFill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20" fontId="0" fillId="0" borderId="17" xfId="0" applyNumberFormat="1" applyFill="1" applyBorder="1" applyAlignment="1">
      <alignment horizontal="center" vertical="center" shrinkToFit="1"/>
    </xf>
    <xf numFmtId="20" fontId="0" fillId="0" borderId="18" xfId="0" applyNumberFormat="1" applyFill="1" applyBorder="1" applyAlignment="1">
      <alignment horizontal="center" vertical="center" shrinkToFit="1"/>
    </xf>
    <xf numFmtId="20" fontId="0" fillId="34" borderId="17" xfId="0" applyNumberFormat="1" applyFill="1" applyBorder="1" applyAlignment="1">
      <alignment horizontal="center" vertical="center" shrinkToFit="1"/>
    </xf>
    <xf numFmtId="20" fontId="0" fillId="34" borderId="18" xfId="0" applyNumberFormat="1" applyFill="1" applyBorder="1" applyAlignment="1">
      <alignment horizontal="center" vertical="center" shrinkToFit="1"/>
    </xf>
    <xf numFmtId="20" fontId="0" fillId="10" borderId="17" xfId="0" applyNumberFormat="1" applyFill="1" applyBorder="1" applyAlignment="1">
      <alignment horizontal="center" vertical="center" shrinkToFit="1"/>
    </xf>
    <xf numFmtId="20" fontId="0" fillId="10" borderId="18" xfId="0" applyNumberFormat="1" applyFill="1" applyBorder="1" applyAlignment="1">
      <alignment horizontal="center" vertical="center" shrinkToFit="1"/>
    </xf>
    <xf numFmtId="20" fontId="0" fillId="33" borderId="17" xfId="0" applyNumberFormat="1" applyFill="1" applyBorder="1" applyAlignment="1">
      <alignment horizontal="center" vertical="center" shrinkToFit="1"/>
    </xf>
    <xf numFmtId="20" fontId="0" fillId="33" borderId="18" xfId="0" applyNumberFormat="1" applyFill="1" applyBorder="1" applyAlignment="1">
      <alignment horizontal="center" vertical="center" shrinkToFit="1"/>
    </xf>
    <xf numFmtId="20" fontId="0" fillId="35" borderId="17" xfId="0" applyNumberFormat="1" applyFill="1" applyBorder="1" applyAlignment="1">
      <alignment horizontal="center" vertical="center" shrinkToFit="1"/>
    </xf>
    <xf numFmtId="20" fontId="0" fillId="35" borderId="18" xfId="0" applyNumberFormat="1" applyFill="1" applyBorder="1" applyAlignment="1">
      <alignment horizontal="center" vertical="center" shrinkToFit="1"/>
    </xf>
    <xf numFmtId="20" fontId="0" fillId="37" borderId="17" xfId="0" applyNumberFormat="1" applyFill="1" applyBorder="1" applyAlignment="1">
      <alignment horizontal="center" vertical="center" shrinkToFit="1"/>
    </xf>
    <xf numFmtId="20" fontId="0" fillId="37" borderId="18" xfId="0" applyNumberFormat="1" applyFill="1" applyBorder="1" applyAlignment="1">
      <alignment horizontal="center" vertical="center" shrinkToFit="1"/>
    </xf>
    <xf numFmtId="20" fontId="0" fillId="3" borderId="17" xfId="0" applyNumberFormat="1" applyFill="1" applyBorder="1" applyAlignment="1">
      <alignment horizontal="center" vertical="center" shrinkToFit="1"/>
    </xf>
    <xf numFmtId="20" fontId="0" fillId="3" borderId="18" xfId="0" applyNumberFormat="1" applyFill="1" applyBorder="1" applyAlignment="1">
      <alignment horizontal="center" vertical="center" shrinkToFit="1"/>
    </xf>
    <xf numFmtId="20" fontId="0" fillId="12" borderId="17" xfId="0" applyNumberFormat="1" applyFill="1" applyBorder="1" applyAlignment="1">
      <alignment horizontal="center" vertical="center" shrinkToFit="1"/>
    </xf>
    <xf numFmtId="20" fontId="0" fillId="12" borderId="18" xfId="0" applyNumberFormat="1" applyFill="1" applyBorder="1" applyAlignment="1">
      <alignment horizontal="center" vertical="center" shrinkToFit="1"/>
    </xf>
    <xf numFmtId="20" fontId="0" fillId="8" borderId="17" xfId="0" applyNumberFormat="1" applyFill="1" applyBorder="1" applyAlignment="1">
      <alignment horizontal="center" vertical="center" shrinkToFit="1"/>
    </xf>
    <xf numFmtId="20" fontId="0" fillId="8" borderId="18" xfId="0" applyNumberFormat="1" applyFill="1" applyBorder="1" applyAlignment="1">
      <alignment horizontal="center" vertical="center" shrinkToFit="1"/>
    </xf>
    <xf numFmtId="20" fontId="0" fillId="11" borderId="17" xfId="0" applyNumberFormat="1" applyFill="1" applyBorder="1" applyAlignment="1">
      <alignment horizontal="center" vertical="center" shrinkToFit="1"/>
    </xf>
    <xf numFmtId="20" fontId="0" fillId="11" borderId="18" xfId="0" applyNumberFormat="1" applyFill="1" applyBorder="1" applyAlignment="1">
      <alignment horizontal="center" vertical="center" shrinkToFit="1"/>
    </xf>
    <xf numFmtId="20" fontId="0" fillId="9" borderId="17" xfId="0" applyNumberFormat="1" applyFill="1" applyBorder="1" applyAlignment="1">
      <alignment horizontal="center" vertical="center" shrinkToFit="1"/>
    </xf>
    <xf numFmtId="20" fontId="0" fillId="9" borderId="18" xfId="0" applyNumberFormat="1" applyFill="1" applyBorder="1" applyAlignment="1">
      <alignment horizontal="center" vertical="center" shrinkToFit="1"/>
    </xf>
    <xf numFmtId="20" fontId="0" fillId="3" borderId="19" xfId="0" applyNumberFormat="1" applyFill="1" applyBorder="1" applyAlignment="1">
      <alignment horizontal="center" vertical="center" shrinkToFit="1"/>
    </xf>
    <xf numFmtId="20" fontId="0" fillId="3" borderId="20" xfId="0" applyNumberFormat="1" applyFill="1" applyBorder="1" applyAlignment="1">
      <alignment horizontal="center" vertical="center" shrinkToFit="1"/>
    </xf>
    <xf numFmtId="20" fontId="0" fillId="3" borderId="21" xfId="0" applyNumberFormat="1" applyFill="1" applyBorder="1" applyAlignment="1">
      <alignment horizontal="center" vertical="center" shrinkToFit="1"/>
    </xf>
    <xf numFmtId="20" fontId="20" fillId="0" borderId="10" xfId="0" applyNumberFormat="1" applyFont="1" applyFill="1" applyBorder="1" applyAlignment="1">
      <alignment horizontal="center" vertical="center" shrinkToFit="1"/>
    </xf>
    <xf numFmtId="20" fontId="20" fillId="0" borderId="11" xfId="0" applyNumberFormat="1" applyFont="1" applyFill="1" applyBorder="1" applyAlignment="1">
      <alignment horizontal="center" vertical="center" shrinkToFit="1"/>
    </xf>
    <xf numFmtId="20" fontId="20" fillId="0" borderId="17" xfId="0" applyNumberFormat="1" applyFont="1" applyFill="1" applyBorder="1" applyAlignment="1">
      <alignment horizontal="center" vertical="center" shrinkToFit="1"/>
    </xf>
    <xf numFmtId="20" fontId="20" fillId="0" borderId="18" xfId="0" applyNumberFormat="1" applyFont="1" applyFill="1" applyBorder="1" applyAlignment="1">
      <alignment horizontal="center" vertical="center" shrinkToFit="1"/>
    </xf>
    <xf numFmtId="20" fontId="20" fillId="0" borderId="10" xfId="0" applyNumberFormat="1" applyFont="1" applyFill="1" applyBorder="1" applyAlignment="1">
      <alignment horizontal="center" vertical="center" shrinkToFit="1"/>
    </xf>
    <xf numFmtId="20" fontId="0" fillId="36" borderId="17" xfId="0" applyNumberFormat="1" applyFill="1" applyBorder="1" applyAlignment="1">
      <alignment horizontal="center" vertical="center" shrinkToFit="1"/>
    </xf>
    <xf numFmtId="20" fontId="0" fillId="36" borderId="18" xfId="0" applyNumberFormat="1" applyFill="1" applyBorder="1" applyAlignment="1">
      <alignment horizontal="center" vertical="center" shrinkToFit="1"/>
    </xf>
    <xf numFmtId="20" fontId="0" fillId="36" borderId="12" xfId="0" applyNumberFormat="1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NumberFormat="1" applyBorder="1" applyAlignment="1" applyProtection="1">
      <alignment horizontal="center" vertical="center" wrapText="1" shrinkToFit="1"/>
      <protection hidden="1"/>
    </xf>
    <xf numFmtId="0" fontId="0" fillId="0" borderId="25" xfId="0" applyNumberFormat="1" applyBorder="1" applyAlignment="1" applyProtection="1">
      <alignment horizontal="center" vertical="center" shrinkToFit="1"/>
      <protection hidden="1"/>
    </xf>
    <xf numFmtId="0" fontId="0" fillId="0" borderId="11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20" fontId="20" fillId="0" borderId="26" xfId="0" applyNumberFormat="1" applyFont="1" applyFill="1" applyBorder="1" applyAlignment="1">
      <alignment horizontal="center" vertical="center" shrinkToFit="1"/>
    </xf>
    <xf numFmtId="20" fontId="20" fillId="0" borderId="12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5"/>
  <cols>
    <col min="1" max="1" width="9.8515625" style="1" customWidth="1"/>
    <col min="2" max="14" width="8.140625" style="1" customWidth="1"/>
    <col min="15" max="15" width="8.8515625" style="1" customWidth="1"/>
  </cols>
  <sheetData>
    <row r="1" spans="1:15" ht="18" thickBot="1">
      <c r="A1" s="87" t="s">
        <v>0</v>
      </c>
      <c r="B1" s="89" t="s">
        <v>26</v>
      </c>
      <c r="C1" s="90"/>
      <c r="D1" s="90"/>
      <c r="E1" s="91"/>
      <c r="F1" s="91"/>
      <c r="G1" s="91"/>
      <c r="H1" s="91"/>
      <c r="I1" s="91"/>
      <c r="J1" s="91"/>
      <c r="K1" s="90"/>
      <c r="L1" s="90"/>
      <c r="M1" s="90"/>
      <c r="N1" s="92"/>
      <c r="O1" s="83" t="s">
        <v>27</v>
      </c>
    </row>
    <row r="2" spans="1:15" ht="17.25">
      <c r="A2" s="88"/>
      <c r="B2" s="2" t="s">
        <v>3</v>
      </c>
      <c r="C2" s="2" t="s">
        <v>4</v>
      </c>
      <c r="D2" s="3" t="s">
        <v>21</v>
      </c>
      <c r="E2" s="47" t="s">
        <v>5</v>
      </c>
      <c r="F2" s="48" t="s">
        <v>1</v>
      </c>
      <c r="G2" s="48" t="s">
        <v>2</v>
      </c>
      <c r="H2" s="48" t="s">
        <v>6</v>
      </c>
      <c r="I2" s="48" t="s">
        <v>7</v>
      </c>
      <c r="J2" s="49" t="str">
        <f>+E2</f>
        <v>통일대교북</v>
      </c>
      <c r="K2" s="4" t="s">
        <v>22</v>
      </c>
      <c r="L2" s="2" t="s">
        <v>23</v>
      </c>
      <c r="M2" s="2" t="str">
        <f>+C2</f>
        <v>문산터미널</v>
      </c>
      <c r="N2" s="2" t="str">
        <f>+B2</f>
        <v>문산차고지</v>
      </c>
      <c r="O2" s="83"/>
    </row>
    <row r="3" spans="1:15" ht="17.25">
      <c r="A3" s="5" t="s">
        <v>8</v>
      </c>
      <c r="B3" s="6">
        <v>0.24305555555555555</v>
      </c>
      <c r="C3" s="6">
        <f>B3+TIME(0,5,0)</f>
        <v>0.24652777777777776</v>
      </c>
      <c r="D3" s="25"/>
      <c r="E3" s="50">
        <f>+C3+TIME(0,15,0)</f>
        <v>0.2569444444444444</v>
      </c>
      <c r="F3" s="6"/>
      <c r="G3" s="6">
        <f>+E3+TIME(0,20,0)</f>
        <v>0.2708333333333333</v>
      </c>
      <c r="H3" s="6"/>
      <c r="I3" s="6">
        <f>+G3+TIME(0,15,0)</f>
        <v>0.28125</v>
      </c>
      <c r="J3" s="51">
        <f aca="true" t="shared" si="0" ref="J3:J25">+I3+TIME(0,5,0)</f>
        <v>0.2847222222222222</v>
      </c>
      <c r="K3" s="36"/>
      <c r="L3" s="6"/>
      <c r="M3" s="6">
        <f aca="true" t="shared" si="1" ref="M3:M8">+J3+TIME(0,15,0)</f>
        <v>0.2951388888888889</v>
      </c>
      <c r="N3" s="6">
        <f aca="true" t="shared" si="2" ref="N3:N21">M3+TIME(0,5,0)</f>
        <v>0.2986111111111111</v>
      </c>
      <c r="O3" s="24">
        <v>1</v>
      </c>
    </row>
    <row r="4" spans="1:15" ht="17.25">
      <c r="A4" s="8" t="s">
        <v>9</v>
      </c>
      <c r="B4" s="16">
        <v>0.28125</v>
      </c>
      <c r="C4" s="16">
        <f aca="true" t="shared" si="3" ref="C4:C34">B4+TIME(0,5,0)</f>
        <v>0.2847222222222222</v>
      </c>
      <c r="D4" s="26"/>
      <c r="E4" s="52">
        <f aca="true" t="shared" si="4" ref="E4:E34">+C4+TIME(0,15,0)</f>
        <v>0.2951388888888889</v>
      </c>
      <c r="F4" s="16">
        <f>+E4+TIME(0,10,0)</f>
        <v>0.3020833333333333</v>
      </c>
      <c r="G4" s="16"/>
      <c r="H4" s="16"/>
      <c r="I4" s="16">
        <f>+F4+TIME(0,15,0)</f>
        <v>0.3125</v>
      </c>
      <c r="J4" s="53">
        <f t="shared" si="0"/>
        <v>0.3159722222222222</v>
      </c>
      <c r="K4" s="37"/>
      <c r="L4" s="16"/>
      <c r="M4" s="16">
        <f t="shared" si="1"/>
        <v>0.3263888888888889</v>
      </c>
      <c r="N4" s="16">
        <f t="shared" si="2"/>
        <v>0.3298611111111111</v>
      </c>
      <c r="O4" s="24">
        <v>2</v>
      </c>
    </row>
    <row r="5" spans="1:15" ht="17.25">
      <c r="A5" s="15" t="s">
        <v>10</v>
      </c>
      <c r="B5" s="75">
        <v>0.3125</v>
      </c>
      <c r="C5" s="75">
        <f t="shared" si="3"/>
        <v>0.3159722222222222</v>
      </c>
      <c r="D5" s="76"/>
      <c r="E5" s="77"/>
      <c r="F5" s="75"/>
      <c r="G5" s="75"/>
      <c r="H5" s="75"/>
      <c r="I5" s="75"/>
      <c r="J5" s="78"/>
      <c r="K5" s="93" t="s">
        <v>24</v>
      </c>
      <c r="L5" s="94"/>
      <c r="M5" s="79">
        <f>+C5+TIME(0,30,0)</f>
        <v>0.3368055555555555</v>
      </c>
      <c r="N5" s="79">
        <f>+M5+TIME(0,5,0)</f>
        <v>0.34027777777777773</v>
      </c>
      <c r="O5" s="24">
        <v>3</v>
      </c>
    </row>
    <row r="6" spans="1:15" ht="17.25">
      <c r="A6" s="12" t="s">
        <v>11</v>
      </c>
      <c r="B6" s="9">
        <v>0.3159722222222222</v>
      </c>
      <c r="C6" s="9">
        <f t="shared" si="3"/>
        <v>0.3194444444444444</v>
      </c>
      <c r="D6" s="27"/>
      <c r="E6" s="54">
        <f t="shared" si="4"/>
        <v>0.3298611111111111</v>
      </c>
      <c r="F6" s="9"/>
      <c r="G6" s="9"/>
      <c r="H6" s="9">
        <f>+E6+TIME(0,8,0)</f>
        <v>0.33541666666666664</v>
      </c>
      <c r="I6" s="9">
        <f>+H6+TIME(0,7,0)</f>
        <v>0.34027777777777773</v>
      </c>
      <c r="J6" s="55">
        <f t="shared" si="0"/>
        <v>0.34374999999999994</v>
      </c>
      <c r="K6" s="38"/>
      <c r="L6" s="9"/>
      <c r="M6" s="9">
        <f t="shared" si="1"/>
        <v>0.35416666666666663</v>
      </c>
      <c r="N6" s="9">
        <f t="shared" si="2"/>
        <v>0.35763888888888884</v>
      </c>
      <c r="O6" s="24">
        <v>4</v>
      </c>
    </row>
    <row r="7" spans="1:15" ht="17.25">
      <c r="A7" s="10" t="s">
        <v>12</v>
      </c>
      <c r="B7" s="13">
        <v>0.3506944444444444</v>
      </c>
      <c r="C7" s="13">
        <f t="shared" si="3"/>
        <v>0.35416666666666663</v>
      </c>
      <c r="D7" s="28"/>
      <c r="E7" s="56">
        <f t="shared" si="4"/>
        <v>0.3645833333333333</v>
      </c>
      <c r="F7" s="13"/>
      <c r="G7" s="13"/>
      <c r="H7" s="13">
        <f>+E7+TIME(0,5,0)</f>
        <v>0.3680555555555555</v>
      </c>
      <c r="I7" s="13">
        <f>+H7+TIME(0,7,0)</f>
        <v>0.3729166666666666</v>
      </c>
      <c r="J7" s="57">
        <f t="shared" si="0"/>
        <v>0.37638888888888883</v>
      </c>
      <c r="K7" s="39"/>
      <c r="L7" s="13"/>
      <c r="M7" s="13">
        <f>+J7+TIME(0,13,0)</f>
        <v>0.38541666666666663</v>
      </c>
      <c r="N7" s="13">
        <f t="shared" si="2"/>
        <v>0.38888888888888884</v>
      </c>
      <c r="O7" s="24">
        <v>5</v>
      </c>
    </row>
    <row r="8" spans="1:15" ht="17.25">
      <c r="A8" s="13" t="s">
        <v>13</v>
      </c>
      <c r="B8" s="16">
        <v>0.3958333333333333</v>
      </c>
      <c r="C8" s="16">
        <f t="shared" si="3"/>
        <v>0.3993055555555555</v>
      </c>
      <c r="D8" s="26"/>
      <c r="E8" s="52">
        <f t="shared" si="4"/>
        <v>0.4097222222222222</v>
      </c>
      <c r="F8" s="16">
        <f>+E8+TIME(0,10,0)</f>
        <v>0.41666666666666663</v>
      </c>
      <c r="G8" s="16"/>
      <c r="H8" s="16"/>
      <c r="I8" s="16">
        <f>+F8+TIME(0,15,0)</f>
        <v>0.4270833333333333</v>
      </c>
      <c r="J8" s="53">
        <f t="shared" si="0"/>
        <v>0.4305555555555555</v>
      </c>
      <c r="K8" s="37"/>
      <c r="L8" s="16"/>
      <c r="M8" s="16">
        <f t="shared" si="1"/>
        <v>0.4409722222222222</v>
      </c>
      <c r="N8" s="16">
        <f t="shared" si="2"/>
        <v>0.4444444444444444</v>
      </c>
      <c r="O8" s="24">
        <v>6</v>
      </c>
    </row>
    <row r="9" spans="1:15" ht="17.25">
      <c r="A9" s="14" t="s">
        <v>14</v>
      </c>
      <c r="B9" s="22">
        <v>0.4131944444444444</v>
      </c>
      <c r="C9" s="22">
        <f t="shared" si="3"/>
        <v>0.41666666666666663</v>
      </c>
      <c r="D9" s="29">
        <f>+C9+TIME(0,10,0)</f>
        <v>0.42361111111111105</v>
      </c>
      <c r="E9" s="58"/>
      <c r="F9" s="22"/>
      <c r="G9" s="22"/>
      <c r="H9" s="22"/>
      <c r="I9" s="22"/>
      <c r="J9" s="59"/>
      <c r="K9" s="40"/>
      <c r="L9" s="22"/>
      <c r="M9" s="22">
        <f>+D9+TIME(0,10,0)</f>
        <v>0.43055555555555547</v>
      </c>
      <c r="N9" s="22">
        <f>+M9+TIME(0,5,0)</f>
        <v>0.4340277777777777</v>
      </c>
      <c r="O9" s="24">
        <v>7</v>
      </c>
    </row>
    <row r="10" spans="1:15" ht="17.25">
      <c r="A10" s="7" t="s">
        <v>15</v>
      </c>
      <c r="B10" s="21">
        <v>0.4201388888888889</v>
      </c>
      <c r="C10" s="21"/>
      <c r="D10" s="30"/>
      <c r="E10" s="60"/>
      <c r="F10" s="21"/>
      <c r="G10" s="21"/>
      <c r="H10" s="21"/>
      <c r="I10" s="21"/>
      <c r="J10" s="61"/>
      <c r="K10" s="41"/>
      <c r="L10" s="21">
        <f>+B10+TIME(0,20,0)</f>
        <v>0.4340277777777778</v>
      </c>
      <c r="M10" s="21"/>
      <c r="N10" s="21">
        <f>+L10+TIME(0,20,0)</f>
        <v>0.4479166666666667</v>
      </c>
      <c r="O10" s="24">
        <v>8</v>
      </c>
    </row>
    <row r="11" spans="1:15" ht="17.25">
      <c r="A11" s="17" t="s">
        <v>16</v>
      </c>
      <c r="B11" s="12">
        <v>0.4375</v>
      </c>
      <c r="C11" s="12">
        <f t="shared" si="3"/>
        <v>0.4409722222222222</v>
      </c>
      <c r="D11" s="31"/>
      <c r="E11" s="62">
        <f t="shared" si="4"/>
        <v>0.4513888888888889</v>
      </c>
      <c r="F11" s="12"/>
      <c r="G11" s="12"/>
      <c r="H11" s="12"/>
      <c r="I11" s="12">
        <f>+E11+TIME(0,15,0)</f>
        <v>0.4618055555555556</v>
      </c>
      <c r="J11" s="63">
        <f t="shared" si="0"/>
        <v>0.4652777777777778</v>
      </c>
      <c r="K11" s="42"/>
      <c r="L11" s="12"/>
      <c r="M11" s="12">
        <f>+J11+TIME(0,13,0)</f>
        <v>0.4743055555555556</v>
      </c>
      <c r="N11" s="12">
        <f t="shared" si="2"/>
        <v>0.4777777777777778</v>
      </c>
      <c r="O11" s="24">
        <v>9</v>
      </c>
    </row>
    <row r="12" spans="1:15" ht="17.25">
      <c r="A12" s="18" t="s">
        <v>17</v>
      </c>
      <c r="B12" s="22">
        <v>0.4479166666666667</v>
      </c>
      <c r="C12" s="22">
        <f>B12+TIME(0,5,0)</f>
        <v>0.4513888888888889</v>
      </c>
      <c r="D12" s="29">
        <f>+C12+TIME(0,10,0)</f>
        <v>0.4583333333333333</v>
      </c>
      <c r="E12" s="58"/>
      <c r="F12" s="22"/>
      <c r="G12" s="22"/>
      <c r="H12" s="22"/>
      <c r="I12" s="22"/>
      <c r="J12" s="59"/>
      <c r="K12" s="40"/>
      <c r="L12" s="22"/>
      <c r="M12" s="22">
        <f>+D12+TIME(0,10,0)</f>
        <v>0.46527777777777773</v>
      </c>
      <c r="N12" s="22">
        <f>+M12+TIME(0,5,0)</f>
        <v>0.46874999999999994</v>
      </c>
      <c r="O12" s="24">
        <v>10</v>
      </c>
    </row>
    <row r="13" spans="1:15" ht="17.25">
      <c r="A13" s="11" t="s">
        <v>18</v>
      </c>
      <c r="B13" s="21">
        <v>0.4583333333333333</v>
      </c>
      <c r="C13" s="21"/>
      <c r="D13" s="30"/>
      <c r="E13" s="60"/>
      <c r="F13" s="21"/>
      <c r="G13" s="21"/>
      <c r="H13" s="21"/>
      <c r="I13" s="21"/>
      <c r="J13" s="61"/>
      <c r="K13" s="41"/>
      <c r="L13" s="21">
        <f>+B13+TIME(0,20,0)</f>
        <v>0.4722222222222222</v>
      </c>
      <c r="M13" s="21"/>
      <c r="N13" s="21">
        <f>+L13+TIME(0,20,0)</f>
        <v>0.4861111111111111</v>
      </c>
      <c r="O13" s="24">
        <v>11</v>
      </c>
    </row>
    <row r="14" spans="1:15" ht="17.25">
      <c r="A14" s="19" t="s">
        <v>19</v>
      </c>
      <c r="B14" s="22">
        <v>0.4756944444444444</v>
      </c>
      <c r="C14" s="22">
        <f>B14+TIME(0,5,0)</f>
        <v>0.47916666666666663</v>
      </c>
      <c r="D14" s="29">
        <f>+C14+TIME(0,10,0)</f>
        <v>0.48611111111111105</v>
      </c>
      <c r="E14" s="58"/>
      <c r="F14" s="22"/>
      <c r="G14" s="22"/>
      <c r="H14" s="22"/>
      <c r="I14" s="22"/>
      <c r="J14" s="59"/>
      <c r="K14" s="40"/>
      <c r="L14" s="22"/>
      <c r="M14" s="22">
        <f>+D14+TIME(0,10,0)</f>
        <v>0.49305555555555547</v>
      </c>
      <c r="N14" s="22">
        <f>+M14+TIME(0,5,0)</f>
        <v>0.4965277777777777</v>
      </c>
      <c r="O14" s="24">
        <v>12</v>
      </c>
    </row>
    <row r="15" spans="1:15" ht="17.25">
      <c r="A15" s="20" t="s">
        <v>20</v>
      </c>
      <c r="B15" s="10">
        <v>0.5034722222222222</v>
      </c>
      <c r="C15" s="10">
        <f t="shared" si="3"/>
        <v>0.5069444444444444</v>
      </c>
      <c r="D15" s="32"/>
      <c r="E15" s="64">
        <f t="shared" si="4"/>
        <v>0.517361111111111</v>
      </c>
      <c r="F15" s="10"/>
      <c r="G15" s="10">
        <f>+I15+TIME(0,10,0)</f>
        <v>0.5312499999999999</v>
      </c>
      <c r="H15" s="10"/>
      <c r="I15" s="10">
        <f>+E15+TIME(0,10,0)</f>
        <v>0.5243055555555555</v>
      </c>
      <c r="J15" s="65">
        <f>+G15+TIME(0,10,0)</f>
        <v>0.5381944444444443</v>
      </c>
      <c r="K15" s="43"/>
      <c r="L15" s="10"/>
      <c r="M15" s="10">
        <f>+J15+TIME(0,15,0)</f>
        <v>0.5486111111111109</v>
      </c>
      <c r="N15" s="10">
        <f t="shared" si="2"/>
        <v>0.5520833333333331</v>
      </c>
      <c r="O15" s="24">
        <v>13</v>
      </c>
    </row>
    <row r="16" spans="1:15" ht="17.25">
      <c r="A16" s="84"/>
      <c r="B16" s="16">
        <v>0.5243055555555556</v>
      </c>
      <c r="C16" s="16">
        <f t="shared" si="3"/>
        <v>0.5277777777777778</v>
      </c>
      <c r="D16" s="26"/>
      <c r="E16" s="52">
        <f t="shared" si="4"/>
        <v>0.5381944444444444</v>
      </c>
      <c r="F16" s="16">
        <f>+E16+TIME(0,10,0)</f>
        <v>0.5451388888888888</v>
      </c>
      <c r="G16" s="16"/>
      <c r="H16" s="16"/>
      <c r="I16" s="16">
        <f>+F16+TIME(0,15,0)</f>
        <v>0.5555555555555555</v>
      </c>
      <c r="J16" s="53">
        <f t="shared" si="0"/>
        <v>0.5590277777777777</v>
      </c>
      <c r="K16" s="37"/>
      <c r="L16" s="16"/>
      <c r="M16" s="16">
        <f>+J16+TIME(0,15,0)</f>
        <v>0.5694444444444443</v>
      </c>
      <c r="N16" s="16">
        <f t="shared" si="2"/>
        <v>0.5729166666666665</v>
      </c>
      <c r="O16" s="24">
        <v>14</v>
      </c>
    </row>
    <row r="17" spans="1:15" ht="17.25">
      <c r="A17" s="85"/>
      <c r="B17" s="13">
        <v>0.5625</v>
      </c>
      <c r="C17" s="13">
        <f t="shared" si="3"/>
        <v>0.5659722222222222</v>
      </c>
      <c r="D17" s="28"/>
      <c r="E17" s="56">
        <f t="shared" si="4"/>
        <v>0.5763888888888888</v>
      </c>
      <c r="F17" s="13"/>
      <c r="G17" s="13"/>
      <c r="H17" s="13">
        <f>+E17+TIME(0,5,0)</f>
        <v>0.579861111111111</v>
      </c>
      <c r="I17" s="13">
        <f>+H17+TIME(0,7,0)</f>
        <v>0.5847222222222221</v>
      </c>
      <c r="J17" s="57">
        <f t="shared" si="0"/>
        <v>0.5881944444444444</v>
      </c>
      <c r="K17" s="39"/>
      <c r="L17" s="13"/>
      <c r="M17" s="13">
        <f>+J17+TIME(0,13,0)</f>
        <v>0.5972222222222221</v>
      </c>
      <c r="N17" s="13">
        <f t="shared" si="2"/>
        <v>0.6006944444444443</v>
      </c>
      <c r="O17" s="24">
        <v>15</v>
      </c>
    </row>
    <row r="18" spans="1:15" ht="17.25">
      <c r="A18" s="85"/>
      <c r="B18" s="22">
        <v>0.5902777777777778</v>
      </c>
      <c r="C18" s="22">
        <f>B18+TIME(0,5,0)</f>
        <v>0.59375</v>
      </c>
      <c r="D18" s="29">
        <f>+C18+TIME(0,10,0)</f>
        <v>0.6006944444444444</v>
      </c>
      <c r="E18" s="58"/>
      <c r="F18" s="22"/>
      <c r="G18" s="22"/>
      <c r="H18" s="22"/>
      <c r="I18" s="22"/>
      <c r="J18" s="59"/>
      <c r="K18" s="40"/>
      <c r="L18" s="22"/>
      <c r="M18" s="22">
        <f>+D18+TIME(0,10,0)</f>
        <v>0.6076388888888888</v>
      </c>
      <c r="N18" s="22">
        <f>+M18+TIME(0,5,0)</f>
        <v>0.611111111111111</v>
      </c>
      <c r="O18" s="24">
        <v>16</v>
      </c>
    </row>
    <row r="19" spans="1:15" ht="17.25">
      <c r="A19" s="85"/>
      <c r="B19" s="21">
        <v>0.6041666666666666</v>
      </c>
      <c r="C19" s="21"/>
      <c r="D19" s="30"/>
      <c r="E19" s="60"/>
      <c r="F19" s="21"/>
      <c r="G19" s="21"/>
      <c r="H19" s="21"/>
      <c r="I19" s="21"/>
      <c r="J19" s="61"/>
      <c r="K19" s="41"/>
      <c r="L19" s="21">
        <f>+B19+TIME(0,20,0)</f>
        <v>0.6180555555555555</v>
      </c>
      <c r="M19" s="21"/>
      <c r="N19" s="21">
        <f>+L19+TIME(0,20,0)</f>
        <v>0.6319444444444443</v>
      </c>
      <c r="O19" s="24">
        <v>17</v>
      </c>
    </row>
    <row r="20" spans="1:15" ht="17.25">
      <c r="A20" s="85"/>
      <c r="B20" s="22">
        <v>0.6215277777777778</v>
      </c>
      <c r="C20" s="22">
        <f>B20+TIME(0,5,0)</f>
        <v>0.625</v>
      </c>
      <c r="D20" s="29">
        <f>+C20+TIME(0,10,0)</f>
        <v>0.6319444444444444</v>
      </c>
      <c r="E20" s="58"/>
      <c r="F20" s="22"/>
      <c r="G20" s="22"/>
      <c r="H20" s="22"/>
      <c r="I20" s="22"/>
      <c r="J20" s="59"/>
      <c r="K20" s="40"/>
      <c r="L20" s="22"/>
      <c r="M20" s="22">
        <f>+D20+TIME(0,10,0)</f>
        <v>0.6388888888888888</v>
      </c>
      <c r="N20" s="22">
        <f>+M20+TIME(0,5,0)</f>
        <v>0.642361111111111</v>
      </c>
      <c r="O20" s="24">
        <v>18</v>
      </c>
    </row>
    <row r="21" spans="1:15" ht="17.25">
      <c r="A21" s="85"/>
      <c r="B21" s="16">
        <v>0.6284722222222222</v>
      </c>
      <c r="C21" s="16">
        <f t="shared" si="3"/>
        <v>0.6319444444444444</v>
      </c>
      <c r="D21" s="26"/>
      <c r="E21" s="52">
        <f t="shared" si="4"/>
        <v>0.642361111111111</v>
      </c>
      <c r="F21" s="16">
        <f>+E21+TIME(0,10,0)</f>
        <v>0.6493055555555555</v>
      </c>
      <c r="G21" s="16"/>
      <c r="H21" s="16"/>
      <c r="I21" s="16">
        <f>+F21+TIME(0,15,0)</f>
        <v>0.6597222222222221</v>
      </c>
      <c r="J21" s="53">
        <f t="shared" si="0"/>
        <v>0.6631944444444443</v>
      </c>
      <c r="K21" s="37"/>
      <c r="L21" s="16"/>
      <c r="M21" s="16">
        <f>+J21+TIME(0,15,0)</f>
        <v>0.6736111111111109</v>
      </c>
      <c r="N21" s="16">
        <f t="shared" si="2"/>
        <v>0.6770833333333331</v>
      </c>
      <c r="O21" s="24">
        <v>19</v>
      </c>
    </row>
    <row r="22" spans="1:15" ht="17.25">
      <c r="A22" s="85"/>
      <c r="B22" s="21">
        <v>0.6458333333333334</v>
      </c>
      <c r="C22" s="21"/>
      <c r="D22" s="30"/>
      <c r="E22" s="60"/>
      <c r="F22" s="21"/>
      <c r="G22" s="21"/>
      <c r="H22" s="21"/>
      <c r="I22" s="21"/>
      <c r="J22" s="61"/>
      <c r="K22" s="41"/>
      <c r="L22" s="21">
        <f>+B22+TIME(0,20,0)</f>
        <v>0.6597222222222222</v>
      </c>
      <c r="M22" s="21"/>
      <c r="N22" s="21">
        <f>+L22+TIME(0,20,0)</f>
        <v>0.673611111111111</v>
      </c>
      <c r="O22" s="24">
        <v>20</v>
      </c>
    </row>
    <row r="23" spans="1:15" ht="17.25">
      <c r="A23" s="85"/>
      <c r="B23" s="22">
        <v>0.6493055555555556</v>
      </c>
      <c r="C23" s="22">
        <f t="shared" si="3"/>
        <v>0.6527777777777778</v>
      </c>
      <c r="D23" s="29">
        <f>+C23+TIME(0,10,0)</f>
        <v>0.6597222222222222</v>
      </c>
      <c r="E23" s="58"/>
      <c r="F23" s="22"/>
      <c r="G23" s="22"/>
      <c r="H23" s="22"/>
      <c r="I23" s="22"/>
      <c r="J23" s="59"/>
      <c r="K23" s="40"/>
      <c r="L23" s="22"/>
      <c r="M23" s="22">
        <f>+D23+TIME(0,10,0)</f>
        <v>0.6666666666666666</v>
      </c>
      <c r="N23" s="22">
        <f>+M23+TIME(0,5,0)</f>
        <v>0.6701388888888888</v>
      </c>
      <c r="O23" s="24">
        <v>21</v>
      </c>
    </row>
    <row r="24" spans="1:15" ht="17.25">
      <c r="A24" s="85"/>
      <c r="B24" s="13">
        <v>0.6770833333333334</v>
      </c>
      <c r="C24" s="13">
        <f t="shared" si="3"/>
        <v>0.6805555555555556</v>
      </c>
      <c r="D24" s="28"/>
      <c r="E24" s="56">
        <f t="shared" si="4"/>
        <v>0.6909722222222222</v>
      </c>
      <c r="F24" s="13"/>
      <c r="G24" s="13"/>
      <c r="H24" s="13">
        <f>+E24+TIME(0,5,0)</f>
        <v>0.6944444444444444</v>
      </c>
      <c r="I24" s="13">
        <f>+H24+TIME(0,7,0)</f>
        <v>0.6993055555555555</v>
      </c>
      <c r="J24" s="57">
        <f t="shared" si="0"/>
        <v>0.7027777777777777</v>
      </c>
      <c r="K24" s="39"/>
      <c r="L24" s="13"/>
      <c r="M24" s="13">
        <f>+J24+TIME(0,13,0)</f>
        <v>0.7118055555555555</v>
      </c>
      <c r="N24" s="13">
        <f>M24+TIME(0,5,0)</f>
        <v>0.7152777777777777</v>
      </c>
      <c r="O24" s="24">
        <v>22</v>
      </c>
    </row>
    <row r="25" spans="1:15" ht="17.25">
      <c r="A25" s="85"/>
      <c r="B25" s="14">
        <v>0.6909722222222222</v>
      </c>
      <c r="C25" s="14">
        <f>B25+TIME(0,5,0)</f>
        <v>0.6944444444444444</v>
      </c>
      <c r="D25" s="33"/>
      <c r="E25" s="66">
        <f>+C25+TIME(0,15,0)</f>
        <v>0.704861111111111</v>
      </c>
      <c r="F25" s="14"/>
      <c r="G25" s="14">
        <f>+E25+TIME(0,20,0)</f>
        <v>0.7187499999999999</v>
      </c>
      <c r="H25" s="14"/>
      <c r="I25" s="14">
        <f>+G25+TIME(0,15,0)</f>
        <v>0.7291666666666665</v>
      </c>
      <c r="J25" s="67">
        <f t="shared" si="0"/>
        <v>0.7326388888888887</v>
      </c>
      <c r="K25" s="44"/>
      <c r="L25" s="14"/>
      <c r="M25" s="14">
        <f aca="true" t="shared" si="5" ref="M25:M31">+J25+TIME(0,15,0)</f>
        <v>0.7430555555555554</v>
      </c>
      <c r="N25" s="14">
        <f aca="true" t="shared" si="6" ref="N25:N33">M25+TIME(0,5,0)</f>
        <v>0.7465277777777776</v>
      </c>
      <c r="O25" s="24">
        <v>23</v>
      </c>
    </row>
    <row r="26" spans="1:15" ht="17.25">
      <c r="A26" s="85"/>
      <c r="B26" s="21">
        <v>0.7083333333333334</v>
      </c>
      <c r="C26" s="21"/>
      <c r="D26" s="30"/>
      <c r="E26" s="60"/>
      <c r="F26" s="21"/>
      <c r="G26" s="21"/>
      <c r="H26" s="21"/>
      <c r="I26" s="21"/>
      <c r="J26" s="61"/>
      <c r="K26" s="41"/>
      <c r="L26" s="21">
        <f>+B26+TIME(0,20,0)</f>
        <v>0.7222222222222222</v>
      </c>
      <c r="M26" s="21"/>
      <c r="N26" s="21">
        <f>+L26+TIME(0,20,0)</f>
        <v>0.736111111111111</v>
      </c>
      <c r="O26" s="24">
        <v>24</v>
      </c>
    </row>
    <row r="27" spans="1:15" ht="17.25">
      <c r="A27" s="85"/>
      <c r="B27" s="11">
        <v>0.7291666666666666</v>
      </c>
      <c r="C27" s="11">
        <f t="shared" si="3"/>
        <v>0.7326388888888888</v>
      </c>
      <c r="D27" s="34"/>
      <c r="E27" s="68">
        <f t="shared" si="4"/>
        <v>0.7430555555555555</v>
      </c>
      <c r="F27" s="11">
        <f>+E27+TIME(0,10,0)</f>
        <v>0.7499999999999999</v>
      </c>
      <c r="G27" s="11"/>
      <c r="H27" s="11">
        <f>+F27+TIME(0,10,0)</f>
        <v>0.7569444444444443</v>
      </c>
      <c r="I27" s="11"/>
      <c r="J27" s="69">
        <f>+H27+TIME(0,5,0)</f>
        <v>0.7604166666666665</v>
      </c>
      <c r="K27" s="45"/>
      <c r="L27" s="11"/>
      <c r="M27" s="11">
        <f t="shared" si="5"/>
        <v>0.7708333333333331</v>
      </c>
      <c r="N27" s="11">
        <f t="shared" si="6"/>
        <v>0.7743055555555554</v>
      </c>
      <c r="O27" s="24">
        <v>25</v>
      </c>
    </row>
    <row r="28" spans="1:15" ht="17.25">
      <c r="A28" s="85"/>
      <c r="B28" s="75">
        <v>0.7430555555555555</v>
      </c>
      <c r="C28" s="75">
        <f>B28+TIME(0,5,0)</f>
        <v>0.7465277777777777</v>
      </c>
      <c r="D28" s="76"/>
      <c r="E28" s="77"/>
      <c r="F28" s="75"/>
      <c r="G28" s="75"/>
      <c r="H28" s="75"/>
      <c r="I28" s="75"/>
      <c r="J28" s="78"/>
      <c r="K28" s="93" t="s">
        <v>25</v>
      </c>
      <c r="L28" s="94"/>
      <c r="M28" s="79">
        <f>+C28+TIME(0,30,0)</f>
        <v>0.767361111111111</v>
      </c>
      <c r="N28" s="79">
        <f>+M28+TIME(0,5,0)</f>
        <v>0.7708333333333333</v>
      </c>
      <c r="O28" s="24">
        <v>26</v>
      </c>
    </row>
    <row r="29" spans="1:15" ht="17.25">
      <c r="A29" s="85"/>
      <c r="B29" s="7">
        <v>0.75</v>
      </c>
      <c r="C29" s="7">
        <f t="shared" si="3"/>
        <v>0.7534722222222222</v>
      </c>
      <c r="D29" s="35"/>
      <c r="E29" s="70">
        <f t="shared" si="4"/>
        <v>0.7638888888888888</v>
      </c>
      <c r="F29" s="7"/>
      <c r="G29" s="7">
        <f>+E29+TIME(0,10,0)</f>
        <v>0.7708333333333333</v>
      </c>
      <c r="H29" s="7"/>
      <c r="I29" s="7">
        <f>+G29+TIME(0,10,0)</f>
        <v>0.7777777777777777</v>
      </c>
      <c r="J29" s="71">
        <f>+I29+TIME(0,5,0)</f>
        <v>0.7812499999999999</v>
      </c>
      <c r="K29" s="46"/>
      <c r="L29" s="7"/>
      <c r="M29" s="7">
        <f t="shared" si="5"/>
        <v>0.7916666666666665</v>
      </c>
      <c r="N29" s="7">
        <f t="shared" si="6"/>
        <v>0.7951388888888887</v>
      </c>
      <c r="O29" s="24">
        <v>27</v>
      </c>
    </row>
    <row r="30" spans="1:15" ht="17.25">
      <c r="A30" s="85"/>
      <c r="B30" s="21">
        <v>0.7708333333333334</v>
      </c>
      <c r="C30" s="21"/>
      <c r="D30" s="30"/>
      <c r="E30" s="60"/>
      <c r="F30" s="21"/>
      <c r="G30" s="21"/>
      <c r="H30" s="21"/>
      <c r="I30" s="21"/>
      <c r="J30" s="61"/>
      <c r="K30" s="41"/>
      <c r="L30" s="21">
        <f>+B30+TIME(0,20,0)</f>
        <v>0.7847222222222222</v>
      </c>
      <c r="M30" s="21"/>
      <c r="N30" s="21">
        <f>+L30+TIME(0,20,0)</f>
        <v>0.798611111111111</v>
      </c>
      <c r="O30" s="24">
        <v>28</v>
      </c>
    </row>
    <row r="31" spans="1:15" ht="17.25">
      <c r="A31" s="85"/>
      <c r="B31" s="16">
        <v>0.8090277777777778</v>
      </c>
      <c r="C31" s="16">
        <f t="shared" si="3"/>
        <v>0.8125</v>
      </c>
      <c r="D31" s="26"/>
      <c r="E31" s="52">
        <f t="shared" si="4"/>
        <v>0.8229166666666666</v>
      </c>
      <c r="F31" s="16">
        <f>+E31+TIME(0,10,0)</f>
        <v>0.829861111111111</v>
      </c>
      <c r="G31" s="16"/>
      <c r="H31" s="16"/>
      <c r="I31" s="16">
        <f>+F31+TIME(0,15,0)</f>
        <v>0.8402777777777777</v>
      </c>
      <c r="J31" s="53">
        <f>+I31+TIME(0,5,0)</f>
        <v>0.8437499999999999</v>
      </c>
      <c r="K31" s="37"/>
      <c r="L31" s="16"/>
      <c r="M31" s="16">
        <f t="shared" si="5"/>
        <v>0.8541666666666665</v>
      </c>
      <c r="N31" s="16">
        <f t="shared" si="6"/>
        <v>0.8576388888888887</v>
      </c>
      <c r="O31" s="24">
        <v>29</v>
      </c>
    </row>
    <row r="32" spans="1:15" ht="17.25">
      <c r="A32" s="85"/>
      <c r="B32" s="12">
        <v>0.8229166666666666</v>
      </c>
      <c r="C32" s="12">
        <f t="shared" si="3"/>
        <v>0.8263888888888888</v>
      </c>
      <c r="D32" s="31"/>
      <c r="E32" s="62">
        <f t="shared" si="4"/>
        <v>0.8368055555555555</v>
      </c>
      <c r="F32" s="12"/>
      <c r="G32" s="12"/>
      <c r="H32" s="12"/>
      <c r="I32" s="12">
        <f>+E32+TIME(0,15,0)</f>
        <v>0.8472222222222221</v>
      </c>
      <c r="J32" s="63">
        <f>+I32+TIME(0,5,0)</f>
        <v>0.8506944444444443</v>
      </c>
      <c r="K32" s="42"/>
      <c r="L32" s="12"/>
      <c r="M32" s="12">
        <f>+J32+TIME(0,13,0)</f>
        <v>0.859722222222222</v>
      </c>
      <c r="N32" s="12">
        <f t="shared" si="6"/>
        <v>0.8631944444444443</v>
      </c>
      <c r="O32" s="24">
        <v>30</v>
      </c>
    </row>
    <row r="33" spans="1:15" ht="17.25">
      <c r="A33" s="85"/>
      <c r="B33" s="16">
        <v>0.8611111111111112</v>
      </c>
      <c r="C33" s="16">
        <f t="shared" si="3"/>
        <v>0.8645833333333334</v>
      </c>
      <c r="D33" s="26"/>
      <c r="E33" s="52">
        <f t="shared" si="4"/>
        <v>0.875</v>
      </c>
      <c r="F33" s="16">
        <f>+E33+TIME(0,10,0)</f>
        <v>0.8819444444444444</v>
      </c>
      <c r="G33" s="16"/>
      <c r="H33" s="16"/>
      <c r="I33" s="16">
        <f>+F33+TIME(0,15,0)</f>
        <v>0.892361111111111</v>
      </c>
      <c r="J33" s="53">
        <f>+I33+TIME(0,5,0)</f>
        <v>0.8958333333333333</v>
      </c>
      <c r="K33" s="37"/>
      <c r="L33" s="16"/>
      <c r="M33" s="16">
        <f>+J33+TIME(0,15,0)</f>
        <v>0.9062499999999999</v>
      </c>
      <c r="N33" s="16">
        <f t="shared" si="6"/>
        <v>0.9097222222222221</v>
      </c>
      <c r="O33" s="24">
        <v>31</v>
      </c>
    </row>
    <row r="34" spans="1:15" ht="18" thickBot="1">
      <c r="A34" s="86"/>
      <c r="B34" s="12">
        <v>0.9131944444444445</v>
      </c>
      <c r="C34" s="12">
        <f t="shared" si="3"/>
        <v>0.9166666666666667</v>
      </c>
      <c r="D34" s="31"/>
      <c r="E34" s="72">
        <f t="shared" si="4"/>
        <v>0.9270833333333334</v>
      </c>
      <c r="F34" s="73"/>
      <c r="G34" s="73"/>
      <c r="H34" s="73"/>
      <c r="I34" s="73">
        <f>+E34+TIME(0,15,0)</f>
        <v>0.9375</v>
      </c>
      <c r="J34" s="74">
        <f>+I34+TIME(0,5,0)</f>
        <v>0.9409722222222222</v>
      </c>
      <c r="K34" s="42"/>
      <c r="L34" s="12"/>
      <c r="M34" s="12">
        <f>+J34+TIME(0,13,0)</f>
        <v>0.95</v>
      </c>
      <c r="N34" s="12">
        <f>M34+TIME(0,5,0)</f>
        <v>0.9534722222222222</v>
      </c>
      <c r="O34" s="24">
        <v>32</v>
      </c>
    </row>
  </sheetData>
  <sheetProtection password="DD5C" sheet="1" objects="1" scenarios="1" selectLockedCells="1" selectUnlockedCells="1"/>
  <mergeCells count="6">
    <mergeCell ref="O1:O2"/>
    <mergeCell ref="A16:A34"/>
    <mergeCell ref="A1:A2"/>
    <mergeCell ref="B1:N1"/>
    <mergeCell ref="K5:L5"/>
    <mergeCell ref="K28:L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85" zoomScaleNormal="85" zoomScalePageLayoutView="0" workbookViewId="0" topLeftCell="A1">
      <selection activeCell="A1" sqref="A1:A2"/>
    </sheetView>
  </sheetViews>
  <sheetFormatPr defaultColWidth="9.140625" defaultRowHeight="15"/>
  <cols>
    <col min="1" max="1" width="9.8515625" style="1" customWidth="1"/>
    <col min="2" max="12" width="8.140625" style="1" customWidth="1"/>
    <col min="13" max="13" width="8.8515625" style="1" customWidth="1"/>
  </cols>
  <sheetData>
    <row r="1" spans="1:13" ht="18" thickBot="1">
      <c r="A1" s="87" t="s">
        <v>0</v>
      </c>
      <c r="B1" s="89" t="s">
        <v>28</v>
      </c>
      <c r="C1" s="90"/>
      <c r="D1" s="91"/>
      <c r="E1" s="91"/>
      <c r="F1" s="91"/>
      <c r="G1" s="91"/>
      <c r="H1" s="91"/>
      <c r="I1" s="91"/>
      <c r="J1" s="90"/>
      <c r="K1" s="90"/>
      <c r="L1" s="92"/>
      <c r="M1" s="83" t="s">
        <v>27</v>
      </c>
    </row>
    <row r="2" spans="1:13" ht="17.25">
      <c r="A2" s="88"/>
      <c r="B2" s="2" t="s">
        <v>3</v>
      </c>
      <c r="C2" s="2" t="s">
        <v>4</v>
      </c>
      <c r="D2" s="47" t="s">
        <v>5</v>
      </c>
      <c r="E2" s="48" t="s">
        <v>1</v>
      </c>
      <c r="F2" s="48" t="s">
        <v>2</v>
      </c>
      <c r="G2" s="48" t="s">
        <v>6</v>
      </c>
      <c r="H2" s="48" t="s">
        <v>7</v>
      </c>
      <c r="I2" s="49" t="str">
        <f>+D2</f>
        <v>통일대교북</v>
      </c>
      <c r="J2" s="4" t="s">
        <v>22</v>
      </c>
      <c r="K2" s="2" t="str">
        <f>+C2</f>
        <v>문산터미널</v>
      </c>
      <c r="L2" s="2" t="str">
        <f>+B2</f>
        <v>문산차고지</v>
      </c>
      <c r="M2" s="83"/>
    </row>
    <row r="3" spans="1:13" ht="17.25">
      <c r="A3" s="5" t="s">
        <v>8</v>
      </c>
      <c r="B3" s="6">
        <v>0.24305555555555555</v>
      </c>
      <c r="C3" s="6">
        <f>B3+TIME(0,5,0)</f>
        <v>0.24652777777777776</v>
      </c>
      <c r="D3" s="50">
        <f>+C3+TIME(0,15,0)</f>
        <v>0.2569444444444444</v>
      </c>
      <c r="E3" s="6"/>
      <c r="F3" s="6">
        <f>+D3+TIME(0,20,0)</f>
        <v>0.2708333333333333</v>
      </c>
      <c r="G3" s="6"/>
      <c r="H3" s="6">
        <f>+F3+TIME(0,15,0)</f>
        <v>0.28125</v>
      </c>
      <c r="I3" s="51">
        <f aca="true" t="shared" si="0" ref="I3:I20">+H3+TIME(0,5,0)</f>
        <v>0.2847222222222222</v>
      </c>
      <c r="J3" s="36"/>
      <c r="K3" s="6">
        <f>+I3+TIME(0,15,0)</f>
        <v>0.2951388888888889</v>
      </c>
      <c r="L3" s="6">
        <f aca="true" t="shared" si="1" ref="L3:L17">K3+TIME(0,5,0)</f>
        <v>0.2986111111111111</v>
      </c>
      <c r="M3" s="24">
        <v>1</v>
      </c>
    </row>
    <row r="4" spans="1:13" ht="17.25">
      <c r="A4" s="8" t="s">
        <v>9</v>
      </c>
      <c r="B4" s="16">
        <v>0.28125</v>
      </c>
      <c r="C4" s="16">
        <f aca="true" t="shared" si="2" ref="C4:C26">B4+TIME(0,5,0)</f>
        <v>0.2847222222222222</v>
      </c>
      <c r="D4" s="52">
        <f>+C4+TIME(0,15,0)</f>
        <v>0.2951388888888889</v>
      </c>
      <c r="E4" s="16">
        <f>+D4+TIME(0,10,0)</f>
        <v>0.3020833333333333</v>
      </c>
      <c r="F4" s="16"/>
      <c r="G4" s="16"/>
      <c r="H4" s="16">
        <f>+E4+TIME(0,15,0)</f>
        <v>0.3125</v>
      </c>
      <c r="I4" s="53">
        <f t="shared" si="0"/>
        <v>0.3159722222222222</v>
      </c>
      <c r="J4" s="37"/>
      <c r="K4" s="16">
        <f>+I4+TIME(0,15,0)</f>
        <v>0.3263888888888889</v>
      </c>
      <c r="L4" s="16">
        <f t="shared" si="1"/>
        <v>0.3298611111111111</v>
      </c>
      <c r="M4" s="24">
        <v>2</v>
      </c>
    </row>
    <row r="5" spans="1:13" ht="17.25">
      <c r="A5" s="15" t="s">
        <v>10</v>
      </c>
      <c r="B5" s="9">
        <v>0.3159722222222222</v>
      </c>
      <c r="C5" s="9">
        <f t="shared" si="2"/>
        <v>0.3194444444444444</v>
      </c>
      <c r="D5" s="54">
        <f>+C5+TIME(0,15,0)</f>
        <v>0.3298611111111111</v>
      </c>
      <c r="E5" s="9"/>
      <c r="F5" s="9"/>
      <c r="G5" s="9">
        <f>+D5+TIME(0,8,0)</f>
        <v>0.33541666666666664</v>
      </c>
      <c r="H5" s="9">
        <f>+G5+TIME(0,7,0)</f>
        <v>0.34027777777777773</v>
      </c>
      <c r="I5" s="55">
        <f t="shared" si="0"/>
        <v>0.34374999999999994</v>
      </c>
      <c r="J5" s="38"/>
      <c r="K5" s="9">
        <f>+I5+TIME(0,15,0)</f>
        <v>0.35416666666666663</v>
      </c>
      <c r="L5" s="9">
        <f t="shared" si="1"/>
        <v>0.35763888888888884</v>
      </c>
      <c r="M5" s="24">
        <v>3</v>
      </c>
    </row>
    <row r="6" spans="1:13" ht="17.25">
      <c r="A6" s="12" t="s">
        <v>11</v>
      </c>
      <c r="B6" s="13">
        <v>0.3506944444444444</v>
      </c>
      <c r="C6" s="13">
        <f t="shared" si="2"/>
        <v>0.35416666666666663</v>
      </c>
      <c r="D6" s="56">
        <f>+C6+TIME(0,15,0)</f>
        <v>0.3645833333333333</v>
      </c>
      <c r="E6" s="13"/>
      <c r="F6" s="13"/>
      <c r="G6" s="13">
        <f>+D6+TIME(0,5,0)</f>
        <v>0.3680555555555555</v>
      </c>
      <c r="H6" s="13">
        <f>+G6+TIME(0,7,0)</f>
        <v>0.3729166666666666</v>
      </c>
      <c r="I6" s="57">
        <f t="shared" si="0"/>
        <v>0.37638888888888883</v>
      </c>
      <c r="J6" s="39"/>
      <c r="K6" s="13">
        <f>+I6+TIME(0,13,0)</f>
        <v>0.38541666666666663</v>
      </c>
      <c r="L6" s="13">
        <f t="shared" si="1"/>
        <v>0.38888888888888884</v>
      </c>
      <c r="M6" s="24">
        <v>4</v>
      </c>
    </row>
    <row r="7" spans="1:13" ht="17.25">
      <c r="A7" s="10" t="s">
        <v>12</v>
      </c>
      <c r="B7" s="16">
        <v>0.3958333333333333</v>
      </c>
      <c r="C7" s="16">
        <f t="shared" si="2"/>
        <v>0.3993055555555555</v>
      </c>
      <c r="D7" s="52">
        <f>+C7+TIME(0,15,0)</f>
        <v>0.4097222222222222</v>
      </c>
      <c r="E7" s="16">
        <f>+D7+TIME(0,10,0)</f>
        <v>0.41666666666666663</v>
      </c>
      <c r="F7" s="16"/>
      <c r="G7" s="16"/>
      <c r="H7" s="16">
        <f>+E7+TIME(0,15,0)</f>
        <v>0.4270833333333333</v>
      </c>
      <c r="I7" s="53">
        <f t="shared" si="0"/>
        <v>0.4305555555555555</v>
      </c>
      <c r="J7" s="37"/>
      <c r="K7" s="16">
        <f>+I7+TIME(0,15,0)</f>
        <v>0.4409722222222222</v>
      </c>
      <c r="L7" s="16">
        <f t="shared" si="1"/>
        <v>0.4444444444444444</v>
      </c>
      <c r="M7" s="24">
        <v>5</v>
      </c>
    </row>
    <row r="8" spans="1:13" ht="17.25">
      <c r="A8" s="13" t="s">
        <v>13</v>
      </c>
      <c r="B8" s="23">
        <v>0.4131944444444444</v>
      </c>
      <c r="C8" s="23">
        <f t="shared" si="2"/>
        <v>0.41666666666666663</v>
      </c>
      <c r="D8" s="80"/>
      <c r="E8" s="23"/>
      <c r="F8" s="23"/>
      <c r="G8" s="23"/>
      <c r="H8" s="23"/>
      <c r="I8" s="81"/>
      <c r="J8" s="82">
        <f>+C8+TIME(0,15,0)</f>
        <v>0.4270833333333333</v>
      </c>
      <c r="K8" s="23">
        <f>+J8+TIME(0,15,0)</f>
        <v>0.4375</v>
      </c>
      <c r="L8" s="23">
        <f>+K8+TIME(0,5,0)</f>
        <v>0.4409722222222222</v>
      </c>
      <c r="M8" s="24">
        <v>6</v>
      </c>
    </row>
    <row r="9" spans="1:13" ht="17.25">
      <c r="A9" s="14" t="s">
        <v>14</v>
      </c>
      <c r="B9" s="12">
        <v>0.4375</v>
      </c>
      <c r="C9" s="12">
        <f t="shared" si="2"/>
        <v>0.4409722222222222</v>
      </c>
      <c r="D9" s="62">
        <f>+C9+TIME(0,15,0)</f>
        <v>0.4513888888888889</v>
      </c>
      <c r="E9" s="12"/>
      <c r="F9" s="12"/>
      <c r="G9" s="12"/>
      <c r="H9" s="12">
        <f>+D9+TIME(0,15,0)</f>
        <v>0.4618055555555556</v>
      </c>
      <c r="I9" s="63">
        <f t="shared" si="0"/>
        <v>0.4652777777777778</v>
      </c>
      <c r="J9" s="42"/>
      <c r="K9" s="12">
        <f>+I9+TIME(0,13,0)</f>
        <v>0.4743055555555556</v>
      </c>
      <c r="L9" s="12">
        <f t="shared" si="1"/>
        <v>0.4777777777777778</v>
      </c>
      <c r="M9" s="24">
        <v>7</v>
      </c>
    </row>
    <row r="10" spans="1:13" ht="17.25">
      <c r="A10" s="7" t="s">
        <v>15</v>
      </c>
      <c r="B10" s="23">
        <v>0.4479166666666667</v>
      </c>
      <c r="C10" s="23">
        <f>B10+TIME(0,5,0)</f>
        <v>0.4513888888888889</v>
      </c>
      <c r="D10" s="80"/>
      <c r="E10" s="23"/>
      <c r="F10" s="23"/>
      <c r="G10" s="23"/>
      <c r="H10" s="23"/>
      <c r="I10" s="81"/>
      <c r="J10" s="82">
        <f>+C10+TIME(0,15,0)</f>
        <v>0.4618055555555556</v>
      </c>
      <c r="K10" s="23">
        <f>+J10+TIME(0,15,0)</f>
        <v>0.47222222222222227</v>
      </c>
      <c r="L10" s="23">
        <f>+K10+TIME(0,5,0)</f>
        <v>0.4756944444444445</v>
      </c>
      <c r="M10" s="24">
        <v>8</v>
      </c>
    </row>
    <row r="11" spans="1:13" ht="17.25">
      <c r="A11" s="17" t="s">
        <v>16</v>
      </c>
      <c r="B11" s="23">
        <v>0.4756944444444444</v>
      </c>
      <c r="C11" s="23">
        <f>B11+TIME(0,5,0)</f>
        <v>0.47916666666666663</v>
      </c>
      <c r="D11" s="80"/>
      <c r="E11" s="23"/>
      <c r="F11" s="23"/>
      <c r="G11" s="23"/>
      <c r="H11" s="23"/>
      <c r="I11" s="81"/>
      <c r="J11" s="82">
        <f>+C11+TIME(0,15,0)</f>
        <v>0.4895833333333333</v>
      </c>
      <c r="K11" s="23">
        <f>+J11+TIME(0,15,0)</f>
        <v>0.5</v>
      </c>
      <c r="L11" s="23">
        <f>+K11+TIME(0,5,0)</f>
        <v>0.5034722222222222</v>
      </c>
      <c r="M11" s="24">
        <v>9</v>
      </c>
    </row>
    <row r="12" spans="1:13" ht="17.25">
      <c r="A12" s="18" t="s">
        <v>17</v>
      </c>
      <c r="B12" s="10">
        <v>0.5034722222222222</v>
      </c>
      <c r="C12" s="10">
        <f t="shared" si="2"/>
        <v>0.5069444444444444</v>
      </c>
      <c r="D12" s="64">
        <f>+B12+TIME(0,15,0)</f>
        <v>0.5138888888888888</v>
      </c>
      <c r="E12" s="10"/>
      <c r="F12" s="10">
        <f>+H12+TIME(0,10,0)</f>
        <v>0.5277777777777777</v>
      </c>
      <c r="G12" s="10"/>
      <c r="H12" s="10">
        <f>+D12+TIME(0,10,0)</f>
        <v>0.5208333333333333</v>
      </c>
      <c r="I12" s="65">
        <f>+F12+TIME(0,10,0)</f>
        <v>0.5347222222222221</v>
      </c>
      <c r="J12" s="43"/>
      <c r="K12" s="10">
        <f>+I12+TIME(0,15,0)</f>
        <v>0.5451388888888887</v>
      </c>
      <c r="L12" s="10">
        <f t="shared" si="1"/>
        <v>0.5486111111111109</v>
      </c>
      <c r="M12" s="24">
        <v>10</v>
      </c>
    </row>
    <row r="13" spans="1:13" ht="17.25">
      <c r="A13" s="11" t="s">
        <v>18</v>
      </c>
      <c r="B13" s="16">
        <v>0.5243055555555556</v>
      </c>
      <c r="C13" s="16">
        <f t="shared" si="2"/>
        <v>0.5277777777777778</v>
      </c>
      <c r="D13" s="52">
        <f>+C13+TIME(0,15,0)</f>
        <v>0.5381944444444444</v>
      </c>
      <c r="E13" s="16">
        <f>+D13+TIME(0,10,0)</f>
        <v>0.5451388888888888</v>
      </c>
      <c r="F13" s="16"/>
      <c r="G13" s="16"/>
      <c r="H13" s="16">
        <f>+E13+TIME(0,15,0)</f>
        <v>0.5555555555555555</v>
      </c>
      <c r="I13" s="53">
        <f t="shared" si="0"/>
        <v>0.5590277777777777</v>
      </c>
      <c r="J13" s="37"/>
      <c r="K13" s="16">
        <f>+I13+TIME(0,15,0)</f>
        <v>0.5694444444444443</v>
      </c>
      <c r="L13" s="16">
        <f t="shared" si="1"/>
        <v>0.5729166666666665</v>
      </c>
      <c r="M13" s="24">
        <v>11</v>
      </c>
    </row>
    <row r="14" spans="1:13" ht="17.25">
      <c r="A14" s="19" t="s">
        <v>19</v>
      </c>
      <c r="B14" s="13">
        <v>0.5625</v>
      </c>
      <c r="C14" s="13">
        <f t="shared" si="2"/>
        <v>0.5659722222222222</v>
      </c>
      <c r="D14" s="56">
        <f>+C14+TIME(0,15,0)</f>
        <v>0.5763888888888888</v>
      </c>
      <c r="E14" s="13"/>
      <c r="F14" s="13"/>
      <c r="G14" s="13">
        <f>+D14+TIME(0,5,0)</f>
        <v>0.579861111111111</v>
      </c>
      <c r="H14" s="13">
        <f>+G14+TIME(0,7,0)</f>
        <v>0.5847222222222221</v>
      </c>
      <c r="I14" s="57">
        <f t="shared" si="0"/>
        <v>0.5881944444444444</v>
      </c>
      <c r="J14" s="39"/>
      <c r="K14" s="13">
        <f>+I14+TIME(0,13,0)</f>
        <v>0.5972222222222221</v>
      </c>
      <c r="L14" s="13">
        <f t="shared" si="1"/>
        <v>0.6006944444444443</v>
      </c>
      <c r="M14" s="24">
        <v>12</v>
      </c>
    </row>
    <row r="15" spans="1:13" ht="17.25">
      <c r="A15" s="20" t="s">
        <v>20</v>
      </c>
      <c r="B15" s="23">
        <v>0.5902777777777778</v>
      </c>
      <c r="C15" s="23">
        <f t="shared" si="2"/>
        <v>0.59375</v>
      </c>
      <c r="D15" s="80"/>
      <c r="E15" s="23"/>
      <c r="F15" s="23"/>
      <c r="G15" s="23"/>
      <c r="H15" s="23"/>
      <c r="I15" s="81"/>
      <c r="J15" s="82">
        <f>+C15+TIME(0,15,0)</f>
        <v>0.6041666666666666</v>
      </c>
      <c r="K15" s="23">
        <f>+J15+TIME(0,15,0)</f>
        <v>0.6145833333333333</v>
      </c>
      <c r="L15" s="23">
        <f>+K15+TIME(0,5,0)</f>
        <v>0.6180555555555555</v>
      </c>
      <c r="M15" s="24">
        <v>13</v>
      </c>
    </row>
    <row r="16" spans="1:13" ht="17.25">
      <c r="A16" s="95"/>
      <c r="B16" s="23">
        <v>0.6215277777777778</v>
      </c>
      <c r="C16" s="23">
        <f>B16+TIME(0,5,0)</f>
        <v>0.625</v>
      </c>
      <c r="D16" s="80"/>
      <c r="E16" s="23"/>
      <c r="F16" s="23"/>
      <c r="G16" s="23"/>
      <c r="H16" s="23"/>
      <c r="I16" s="81"/>
      <c r="J16" s="82">
        <f>+C16+TIME(0,15,0)</f>
        <v>0.6354166666666666</v>
      </c>
      <c r="K16" s="23">
        <f>+J16+TIME(0,15,0)</f>
        <v>0.6458333333333333</v>
      </c>
      <c r="L16" s="23">
        <f>+K16+TIME(0,5,0)</f>
        <v>0.6493055555555555</v>
      </c>
      <c r="M16" s="24">
        <v>14</v>
      </c>
    </row>
    <row r="17" spans="1:13" ht="17.25">
      <c r="A17" s="96"/>
      <c r="B17" s="16">
        <v>0.6284722222222222</v>
      </c>
      <c r="C17" s="16">
        <f t="shared" si="2"/>
        <v>0.6319444444444444</v>
      </c>
      <c r="D17" s="52">
        <f>+C17+TIME(0,15,0)</f>
        <v>0.642361111111111</v>
      </c>
      <c r="E17" s="16">
        <f>+D17+TIME(0,10,0)</f>
        <v>0.6493055555555555</v>
      </c>
      <c r="F17" s="16"/>
      <c r="G17" s="16"/>
      <c r="H17" s="16">
        <f>+E17+TIME(0,15,0)</f>
        <v>0.6597222222222221</v>
      </c>
      <c r="I17" s="53">
        <f t="shared" si="0"/>
        <v>0.6631944444444443</v>
      </c>
      <c r="J17" s="37"/>
      <c r="K17" s="16">
        <f>+I17+TIME(0,15,0)</f>
        <v>0.6736111111111109</v>
      </c>
      <c r="L17" s="16">
        <f t="shared" si="1"/>
        <v>0.6770833333333331</v>
      </c>
      <c r="M17" s="24">
        <v>15</v>
      </c>
    </row>
    <row r="18" spans="1:13" ht="17.25">
      <c r="A18" s="96"/>
      <c r="B18" s="23">
        <v>0.6493055555555556</v>
      </c>
      <c r="C18" s="23">
        <f>B18+TIME(0,5,0)</f>
        <v>0.6527777777777778</v>
      </c>
      <c r="D18" s="80"/>
      <c r="E18" s="23"/>
      <c r="F18" s="23"/>
      <c r="G18" s="23"/>
      <c r="H18" s="23"/>
      <c r="I18" s="81"/>
      <c r="J18" s="82">
        <f>+C18+TIME(0,15,0)</f>
        <v>0.6631944444444444</v>
      </c>
      <c r="K18" s="23">
        <f>+J18+TIME(0,15,0)</f>
        <v>0.673611111111111</v>
      </c>
      <c r="L18" s="23">
        <f>+K18+TIME(0,5,0)</f>
        <v>0.6770833333333333</v>
      </c>
      <c r="M18" s="24">
        <v>16</v>
      </c>
    </row>
    <row r="19" spans="1:13" ht="17.25">
      <c r="A19" s="96"/>
      <c r="B19" s="13">
        <v>0.6770833333333334</v>
      </c>
      <c r="C19" s="13">
        <f t="shared" si="2"/>
        <v>0.6805555555555556</v>
      </c>
      <c r="D19" s="56">
        <f aca="true" t="shared" si="3" ref="D19:D26">+C19+TIME(0,15,0)</f>
        <v>0.6909722222222222</v>
      </c>
      <c r="E19" s="13"/>
      <c r="F19" s="13"/>
      <c r="G19" s="13">
        <f>+D19+TIME(0,5,0)</f>
        <v>0.6944444444444444</v>
      </c>
      <c r="H19" s="13">
        <f>+G19+TIME(0,7,0)</f>
        <v>0.6993055555555555</v>
      </c>
      <c r="I19" s="57">
        <f t="shared" si="0"/>
        <v>0.7027777777777777</v>
      </c>
      <c r="J19" s="39"/>
      <c r="K19" s="13">
        <f>+I19+TIME(0,13,0)</f>
        <v>0.7118055555555555</v>
      </c>
      <c r="L19" s="13">
        <f aca="true" t="shared" si="4" ref="L19:L26">K19+TIME(0,5,0)</f>
        <v>0.7152777777777777</v>
      </c>
      <c r="M19" s="24">
        <v>17</v>
      </c>
    </row>
    <row r="20" spans="1:13" ht="17.25">
      <c r="A20" s="96"/>
      <c r="B20" s="14">
        <v>0.6909722222222222</v>
      </c>
      <c r="C20" s="14">
        <f>B20+TIME(0,5,0)</f>
        <v>0.6944444444444444</v>
      </c>
      <c r="D20" s="66">
        <f t="shared" si="3"/>
        <v>0.704861111111111</v>
      </c>
      <c r="E20" s="14"/>
      <c r="F20" s="14">
        <f>+D20+TIME(0,20,0)</f>
        <v>0.7187499999999999</v>
      </c>
      <c r="G20" s="14"/>
      <c r="H20" s="14">
        <f>+F20+TIME(0,15,0)</f>
        <v>0.7291666666666665</v>
      </c>
      <c r="I20" s="67">
        <f t="shared" si="0"/>
        <v>0.7326388888888887</v>
      </c>
      <c r="J20" s="44"/>
      <c r="K20" s="14">
        <f>+I20+TIME(0,15,0)</f>
        <v>0.7430555555555554</v>
      </c>
      <c r="L20" s="14">
        <f t="shared" si="4"/>
        <v>0.7465277777777776</v>
      </c>
      <c r="M20" s="24">
        <v>18</v>
      </c>
    </row>
    <row r="21" spans="1:13" ht="17.25">
      <c r="A21" s="96"/>
      <c r="B21" s="11">
        <v>0.7291666666666666</v>
      </c>
      <c r="C21" s="11">
        <f t="shared" si="2"/>
        <v>0.7326388888888888</v>
      </c>
      <c r="D21" s="68">
        <f t="shared" si="3"/>
        <v>0.7430555555555555</v>
      </c>
      <c r="E21" s="11">
        <f>+D21+TIME(0,10,0)</f>
        <v>0.7499999999999999</v>
      </c>
      <c r="F21" s="11"/>
      <c r="G21" s="11">
        <f>+E21+TIME(0,10,0)</f>
        <v>0.7569444444444443</v>
      </c>
      <c r="H21" s="11"/>
      <c r="I21" s="69">
        <f>+G21+TIME(0,5,0)</f>
        <v>0.7604166666666665</v>
      </c>
      <c r="J21" s="45"/>
      <c r="K21" s="11">
        <f>+I21+TIME(0,15,0)</f>
        <v>0.7708333333333331</v>
      </c>
      <c r="L21" s="11">
        <f t="shared" si="4"/>
        <v>0.7743055555555554</v>
      </c>
      <c r="M21" s="24">
        <v>19</v>
      </c>
    </row>
    <row r="22" spans="1:13" ht="17.25">
      <c r="A22" s="96"/>
      <c r="B22" s="7">
        <v>0.75</v>
      </c>
      <c r="C22" s="7">
        <f t="shared" si="2"/>
        <v>0.7534722222222222</v>
      </c>
      <c r="D22" s="70">
        <f t="shared" si="3"/>
        <v>0.7638888888888888</v>
      </c>
      <c r="E22" s="7"/>
      <c r="F22" s="7">
        <f>+D22+TIME(0,10,0)</f>
        <v>0.7708333333333333</v>
      </c>
      <c r="G22" s="7"/>
      <c r="H22" s="7">
        <f>+F22+TIME(0,10,0)</f>
        <v>0.7777777777777777</v>
      </c>
      <c r="I22" s="71">
        <f>+H22+TIME(0,5,0)</f>
        <v>0.7812499999999999</v>
      </c>
      <c r="J22" s="46"/>
      <c r="K22" s="7">
        <f>+I22+TIME(0,15,0)</f>
        <v>0.7916666666666665</v>
      </c>
      <c r="L22" s="7">
        <f t="shared" si="4"/>
        <v>0.7951388888888887</v>
      </c>
      <c r="M22" s="24">
        <v>20</v>
      </c>
    </row>
    <row r="23" spans="1:13" ht="17.25">
      <c r="A23" s="96"/>
      <c r="B23" s="16">
        <v>0.8090277777777778</v>
      </c>
      <c r="C23" s="16">
        <f t="shared" si="2"/>
        <v>0.8125</v>
      </c>
      <c r="D23" s="52">
        <f t="shared" si="3"/>
        <v>0.8229166666666666</v>
      </c>
      <c r="E23" s="16">
        <f>+D23+TIME(0,10,0)</f>
        <v>0.829861111111111</v>
      </c>
      <c r="F23" s="16"/>
      <c r="G23" s="16"/>
      <c r="H23" s="16">
        <f>+E23+TIME(0,15,0)</f>
        <v>0.8402777777777777</v>
      </c>
      <c r="I23" s="53">
        <f>+H23+TIME(0,5,0)</f>
        <v>0.8437499999999999</v>
      </c>
      <c r="J23" s="37"/>
      <c r="K23" s="16">
        <f>+I23+TIME(0,15,0)</f>
        <v>0.8541666666666665</v>
      </c>
      <c r="L23" s="16">
        <f t="shared" si="4"/>
        <v>0.8576388888888887</v>
      </c>
      <c r="M23" s="24">
        <v>21</v>
      </c>
    </row>
    <row r="24" spans="1:13" ht="17.25">
      <c r="A24" s="96"/>
      <c r="B24" s="12">
        <v>0.8229166666666666</v>
      </c>
      <c r="C24" s="12">
        <f t="shared" si="2"/>
        <v>0.8263888888888888</v>
      </c>
      <c r="D24" s="62">
        <f t="shared" si="3"/>
        <v>0.8368055555555555</v>
      </c>
      <c r="E24" s="12"/>
      <c r="F24" s="12"/>
      <c r="G24" s="12"/>
      <c r="H24" s="12">
        <f>+D24+TIME(0,15,0)</f>
        <v>0.8472222222222221</v>
      </c>
      <c r="I24" s="63">
        <f>+H24+TIME(0,5,0)</f>
        <v>0.8506944444444443</v>
      </c>
      <c r="J24" s="42"/>
      <c r="K24" s="12">
        <f>+I24+TIME(0,13,0)</f>
        <v>0.859722222222222</v>
      </c>
      <c r="L24" s="12">
        <f t="shared" si="4"/>
        <v>0.8631944444444443</v>
      </c>
      <c r="M24" s="24">
        <v>22</v>
      </c>
    </row>
    <row r="25" spans="1:13" ht="17.25">
      <c r="A25" s="96"/>
      <c r="B25" s="16">
        <v>0.8611111111111112</v>
      </c>
      <c r="C25" s="16">
        <f t="shared" si="2"/>
        <v>0.8645833333333334</v>
      </c>
      <c r="D25" s="52">
        <f t="shared" si="3"/>
        <v>0.875</v>
      </c>
      <c r="E25" s="16">
        <f>+D25+TIME(0,10,0)</f>
        <v>0.8819444444444444</v>
      </c>
      <c r="F25" s="16"/>
      <c r="G25" s="16"/>
      <c r="H25" s="16">
        <f>+E25+TIME(0,15,0)</f>
        <v>0.892361111111111</v>
      </c>
      <c r="I25" s="53">
        <f>+H25+TIME(0,5,0)</f>
        <v>0.8958333333333333</v>
      </c>
      <c r="J25" s="37"/>
      <c r="K25" s="16">
        <f>+I25+TIME(0,15,0)</f>
        <v>0.9062499999999999</v>
      </c>
      <c r="L25" s="16">
        <f t="shared" si="4"/>
        <v>0.9097222222222221</v>
      </c>
      <c r="M25" s="24">
        <v>23</v>
      </c>
    </row>
    <row r="26" spans="1:13" ht="18" thickBot="1">
      <c r="A26" s="97"/>
      <c r="B26" s="12">
        <v>0.9131944444444445</v>
      </c>
      <c r="C26" s="12">
        <f t="shared" si="2"/>
        <v>0.9166666666666667</v>
      </c>
      <c r="D26" s="72">
        <f t="shared" si="3"/>
        <v>0.9270833333333334</v>
      </c>
      <c r="E26" s="73"/>
      <c r="F26" s="73"/>
      <c r="G26" s="73"/>
      <c r="H26" s="73">
        <f>+D26+TIME(0,15,0)</f>
        <v>0.9375</v>
      </c>
      <c r="I26" s="74">
        <f>+H26+TIME(0,5,0)</f>
        <v>0.9409722222222222</v>
      </c>
      <c r="J26" s="42"/>
      <c r="K26" s="12">
        <f>+I26+TIME(0,13,0)</f>
        <v>0.95</v>
      </c>
      <c r="L26" s="12">
        <f t="shared" si="4"/>
        <v>0.9534722222222222</v>
      </c>
      <c r="M26" s="24">
        <v>24</v>
      </c>
    </row>
  </sheetData>
  <sheetProtection password="DD5C" sheet="1" objects="1" scenarios="1" selectLockedCells="1" selectUnlockedCells="1"/>
  <mergeCells count="4">
    <mergeCell ref="A16:A26"/>
    <mergeCell ref="A1:A2"/>
    <mergeCell ref="B1:L1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LeeJS</dc:creator>
  <cp:keywords/>
  <dc:description/>
  <cp:lastModifiedBy>이재선</cp:lastModifiedBy>
  <dcterms:created xsi:type="dcterms:W3CDTF">2011-12-13T14:31:08Z</dcterms:created>
  <dcterms:modified xsi:type="dcterms:W3CDTF">2018-08-24T05:40:29Z</dcterms:modified>
  <cp:category/>
  <cp:version/>
  <cp:contentType/>
  <cp:contentStatus/>
</cp:coreProperties>
</file>