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7455" windowHeight="45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53" i="1" l="1"/>
  <c r="U53" i="1"/>
  <c r="T53" i="1"/>
  <c r="T52" i="1"/>
  <c r="T51" i="1"/>
  <c r="S53" i="1"/>
  <c r="S52" i="1"/>
  <c r="S51" i="1"/>
  <c r="S50" i="1"/>
  <c r="R53" i="1"/>
  <c r="R52" i="1"/>
  <c r="R51" i="1"/>
  <c r="R50" i="1"/>
  <c r="Q53" i="1"/>
  <c r="Q52" i="1"/>
  <c r="Q51" i="1"/>
  <c r="Q50" i="1"/>
  <c r="Q49" i="1"/>
  <c r="P53" i="1"/>
  <c r="P52" i="1"/>
  <c r="P51" i="1"/>
  <c r="P50" i="1"/>
  <c r="P49" i="1"/>
  <c r="O53" i="1"/>
  <c r="O52" i="1"/>
  <c r="O51" i="1"/>
  <c r="O50" i="1"/>
  <c r="O49" i="1"/>
  <c r="O48" i="1"/>
  <c r="N53" i="1"/>
  <c r="N52" i="1"/>
  <c r="N51" i="1"/>
  <c r="N50" i="1"/>
  <c r="N49" i="1"/>
  <c r="N48" i="1"/>
  <c r="N47" i="1"/>
  <c r="M51" i="1"/>
  <c r="M52" i="1"/>
  <c r="M53" i="1"/>
  <c r="M50" i="1"/>
  <c r="M48" i="1"/>
  <c r="M49" i="1"/>
  <c r="M47" i="1"/>
  <c r="V35" i="1"/>
  <c r="U35" i="1"/>
  <c r="T35" i="1"/>
  <c r="T34" i="1"/>
  <c r="T33" i="1"/>
  <c r="S35" i="1"/>
  <c r="S34" i="1"/>
  <c r="S33" i="1"/>
  <c r="S32" i="1"/>
  <c r="R35" i="1"/>
  <c r="R34" i="1"/>
  <c r="R33" i="1"/>
  <c r="R32" i="1"/>
  <c r="Q35" i="1"/>
  <c r="Q34" i="1"/>
  <c r="Q33" i="1"/>
  <c r="Q32" i="1"/>
  <c r="Q31" i="1"/>
  <c r="P35" i="1"/>
  <c r="P34" i="1"/>
  <c r="P33" i="1"/>
  <c r="P32" i="1"/>
  <c r="P31" i="1"/>
  <c r="O35" i="1"/>
  <c r="O34" i="1"/>
  <c r="O33" i="1"/>
  <c r="O32" i="1"/>
  <c r="O31" i="1"/>
  <c r="O30" i="1"/>
  <c r="N35" i="1"/>
  <c r="N34" i="1"/>
  <c r="N33" i="1"/>
  <c r="N32" i="1"/>
  <c r="N31" i="1"/>
  <c r="N30" i="1"/>
  <c r="N29" i="1"/>
  <c r="M35" i="1"/>
  <c r="M34" i="1"/>
  <c r="M33" i="1"/>
  <c r="M32" i="1"/>
  <c r="M30" i="1"/>
  <c r="M31" i="1"/>
  <c r="M29" i="1"/>
  <c r="V17" i="1"/>
  <c r="U17" i="1"/>
  <c r="T17" i="1"/>
  <c r="T16" i="1"/>
  <c r="T15" i="1"/>
  <c r="S17" i="1"/>
  <c r="S16" i="1"/>
  <c r="S15" i="1"/>
  <c r="S14" i="1"/>
  <c r="R17" i="1"/>
  <c r="R16" i="1"/>
  <c r="R15" i="1"/>
  <c r="R14" i="1"/>
  <c r="Q17" i="1"/>
  <c r="Q16" i="1"/>
  <c r="Q15" i="1"/>
  <c r="Q14" i="1"/>
  <c r="Q13" i="1"/>
  <c r="P17" i="1"/>
  <c r="P16" i="1"/>
  <c r="P15" i="1"/>
  <c r="P14" i="1"/>
  <c r="P13" i="1"/>
  <c r="O17" i="1"/>
  <c r="O16" i="1"/>
  <c r="O15" i="1"/>
  <c r="O14" i="1"/>
  <c r="O13" i="1"/>
  <c r="O12" i="1"/>
  <c r="N17" i="1"/>
  <c r="N16" i="1"/>
  <c r="N15" i="1"/>
  <c r="N14" i="1"/>
  <c r="N13" i="1"/>
  <c r="N12" i="1"/>
  <c r="M17" i="1"/>
  <c r="M16" i="1"/>
  <c r="M15" i="1"/>
  <c r="M14" i="1"/>
  <c r="M13" i="1"/>
  <c r="M12" i="1"/>
  <c r="N11" i="1"/>
  <c r="M11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AC53" i="1"/>
  <c r="AB52" i="1"/>
  <c r="AA51" i="1"/>
  <c r="Z50" i="1"/>
  <c r="Y49" i="1"/>
  <c r="X48" i="1"/>
  <c r="W47" i="1"/>
  <c r="V46" i="1"/>
  <c r="U45" i="1"/>
  <c r="T44" i="1"/>
  <c r="S43" i="1"/>
  <c r="R42" i="1"/>
  <c r="Q41" i="1"/>
  <c r="P40" i="1"/>
  <c r="O39" i="1"/>
  <c r="N38" i="1"/>
  <c r="M37" i="1"/>
  <c r="AC35" i="1"/>
  <c r="AB34" i="1"/>
  <c r="AA33" i="1"/>
  <c r="Z32" i="1"/>
  <c r="Y31" i="1"/>
  <c r="X30" i="1"/>
  <c r="W29" i="1"/>
  <c r="V28" i="1"/>
  <c r="U27" i="1"/>
  <c r="T26" i="1"/>
  <c r="S25" i="1"/>
  <c r="R24" i="1"/>
  <c r="Q23" i="1"/>
  <c r="P22" i="1"/>
  <c r="O21" i="1"/>
  <c r="N20" i="1"/>
  <c r="M19" i="1"/>
  <c r="F2" i="1"/>
  <c r="E2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9" i="1"/>
  <c r="I5" i="1"/>
  <c r="I7" i="1"/>
  <c r="I8" i="1"/>
  <c r="I6" i="1"/>
  <c r="I4" i="1"/>
  <c r="I3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58" i="1"/>
  <c r="C157" i="1"/>
  <c r="C156" i="1"/>
  <c r="C155" i="1"/>
  <c r="C15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2" i="1"/>
  <c r="C11" i="1"/>
  <c r="C10" i="1"/>
  <c r="C9" i="1"/>
  <c r="C8" i="1"/>
  <c r="C7" i="1"/>
  <c r="C6" i="1"/>
  <c r="C5" i="1"/>
  <c r="C4" i="1"/>
  <c r="C3" i="1"/>
  <c r="I2" i="1"/>
  <c r="H2" i="1"/>
  <c r="O1" i="1"/>
  <c r="P2" i="1"/>
  <c r="P1" i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Q3" i="1"/>
  <c r="Q2" i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R4" i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R3" i="1"/>
  <c r="S5" i="1"/>
  <c r="T5" i="1" s="1"/>
  <c r="U5" i="1" s="1"/>
  <c r="V5" i="1" s="1"/>
  <c r="W5" i="1" s="1"/>
  <c r="X5" i="1" s="1"/>
  <c r="Y5" i="1" s="1"/>
  <c r="Z5" i="1" s="1"/>
  <c r="AA5" i="1" s="1"/>
  <c r="AB5" i="1" s="1"/>
  <c r="AC5" i="1" s="1"/>
  <c r="S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T6" i="1"/>
  <c r="U6" i="1" s="1"/>
  <c r="V6" i="1" s="1"/>
  <c r="W6" i="1" s="1"/>
  <c r="X6" i="1" s="1"/>
  <c r="Y6" i="1" s="1"/>
  <c r="Z6" i="1" s="1"/>
  <c r="AA6" i="1" s="1"/>
  <c r="AB6" i="1" s="1"/>
  <c r="AC6" i="1" s="1"/>
  <c r="U7" i="1"/>
  <c r="V7" i="1"/>
  <c r="W7" i="1" s="1"/>
  <c r="X7" i="1" s="1"/>
  <c r="Y7" i="1" s="1"/>
  <c r="Z7" i="1" s="1"/>
  <c r="AA7" i="1" s="1"/>
  <c r="AB7" i="1" s="1"/>
  <c r="AC7" i="1" s="1"/>
  <c r="V8" i="1"/>
  <c r="W9" i="1"/>
  <c r="W8" i="1"/>
  <c r="X10" i="1"/>
  <c r="Y10" i="1" s="1"/>
  <c r="Z10" i="1" s="1"/>
  <c r="AA10" i="1" s="1"/>
  <c r="AB10" i="1" s="1"/>
  <c r="AC10" i="1" s="1"/>
  <c r="X9" i="1"/>
  <c r="X8" i="1"/>
  <c r="Y9" i="1"/>
  <c r="Z9" i="1" s="1"/>
  <c r="AA9" i="1" s="1"/>
  <c r="AB9" i="1" s="1"/>
  <c r="AC9" i="1" s="1"/>
  <c r="Y11" i="1"/>
  <c r="Y8" i="1"/>
  <c r="Z8" i="1" s="1"/>
  <c r="AA8" i="1" s="1"/>
  <c r="AB8" i="1" s="1"/>
  <c r="AC8" i="1" s="1"/>
  <c r="Z12" i="1"/>
  <c r="Z11" i="1"/>
  <c r="AA11" i="1" s="1"/>
  <c r="AB11" i="1" s="1"/>
  <c r="AC11" i="1" s="1"/>
  <c r="AA13" i="1"/>
  <c r="AA12" i="1"/>
  <c r="AB12" i="1" s="1"/>
  <c r="AC12" i="1" s="1"/>
  <c r="AB14" i="1"/>
  <c r="AB13" i="1"/>
  <c r="AC13" i="1" s="1"/>
  <c r="AC15" i="1"/>
  <c r="AC14" i="1"/>
</calcChain>
</file>

<file path=xl/sharedStrings.xml><?xml version="1.0" encoding="utf-8"?>
<sst xmlns="http://schemas.openxmlformats.org/spreadsheetml/2006/main" count="36" uniqueCount="35">
  <si>
    <t>횟수</t>
    <phoneticPr fontId="1" type="noConversion"/>
  </si>
  <si>
    <t>51번
갈뫼-구디</t>
    <phoneticPr fontId="1" type="noConversion"/>
  </si>
  <si>
    <t>갈산동정박소</t>
    <phoneticPr fontId="1" type="noConversion"/>
  </si>
  <si>
    <t>구디환승센터</t>
    <phoneticPr fontId="1" type="noConversion"/>
  </si>
  <si>
    <t>평일 (25대)</t>
    <phoneticPr fontId="1" type="noConversion"/>
  </si>
  <si>
    <t>갈뫼대원A</t>
    <phoneticPr fontId="1" type="noConversion"/>
  </si>
  <si>
    <t>계원예술대</t>
    <phoneticPr fontId="1" type="noConversion"/>
  </si>
  <si>
    <t>내손주차장</t>
    <phoneticPr fontId="1" type="noConversion"/>
  </si>
  <si>
    <t>동아에코빌</t>
    <phoneticPr fontId="1" type="noConversion"/>
  </si>
  <si>
    <t>평촌노인정</t>
    <phoneticPr fontId="1" type="noConversion"/>
  </si>
  <si>
    <t>인덕원역</t>
    <phoneticPr fontId="1" type="noConversion"/>
  </si>
  <si>
    <t>관양중학교</t>
    <phoneticPr fontId="1" type="noConversion"/>
  </si>
  <si>
    <t>종합운동장</t>
    <phoneticPr fontId="1" type="noConversion"/>
  </si>
  <si>
    <t>비산사거리</t>
    <phoneticPr fontId="1" type="noConversion"/>
  </si>
  <si>
    <t>대림대학</t>
    <phoneticPr fontId="1" type="noConversion"/>
  </si>
  <si>
    <t>예술공원4</t>
    <phoneticPr fontId="1" type="noConversion"/>
  </si>
  <si>
    <t>관악역</t>
    <phoneticPr fontId="1" type="noConversion"/>
  </si>
  <si>
    <t>석수역</t>
    <phoneticPr fontId="1" type="noConversion"/>
  </si>
  <si>
    <t>시흥사거리</t>
    <phoneticPr fontId="1" type="noConversion"/>
  </si>
  <si>
    <t>금천구청</t>
    <phoneticPr fontId="1" type="noConversion"/>
  </si>
  <si>
    <t>금천우체국</t>
    <phoneticPr fontId="1" type="noConversion"/>
  </si>
  <si>
    <t>구로디지털역</t>
    <phoneticPr fontId="1" type="noConversion"/>
  </si>
  <si>
    <t>요금안내 (현금기준)</t>
    <phoneticPr fontId="1" type="noConversion"/>
  </si>
  <si>
    <t>구분</t>
    <phoneticPr fontId="1" type="noConversion"/>
  </si>
  <si>
    <t>기본거리</t>
    <phoneticPr fontId="1" type="noConversion"/>
  </si>
  <si>
    <t>추가거리</t>
    <phoneticPr fontId="1" type="noConversion"/>
  </si>
  <si>
    <t>-</t>
    <phoneticPr fontId="1" type="noConversion"/>
  </si>
  <si>
    <t>일반</t>
    <phoneticPr fontId="1" type="noConversion"/>
  </si>
  <si>
    <t>청소년</t>
    <phoneticPr fontId="1" type="noConversion"/>
  </si>
  <si>
    <t>어린이</t>
    <phoneticPr fontId="1" type="noConversion"/>
  </si>
  <si>
    <t>일요일 및 공휴일 (18대)</t>
    <phoneticPr fontId="1" type="noConversion"/>
  </si>
  <si>
    <t>토요일 (22대)</t>
    <phoneticPr fontId="1" type="noConversion"/>
  </si>
  <si>
    <t>일반요금</t>
    <phoneticPr fontId="1" type="noConversion"/>
  </si>
  <si>
    <t>청소년
중고생
요금</t>
    <phoneticPr fontId="1" type="noConversion"/>
  </si>
  <si>
    <t>어린이
초등생
요금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</si>
</sst>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176" formatCode="General&quot;km&quot;"/>
    <numFmt numFmtId="177" formatCode="0_ &quot;km&quot;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2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7"/>
  <sheetViews>
    <sheetView tabSelected="1" zoomScale="85" zoomScaleNormal="85" workbookViewId="0">
      <selection sqref="A1:A2"/>
    </sheetView>
  </sheetViews>
  <sheetFormatPr defaultRowHeight="16.5" x14ac:dyDescent="0.3"/>
  <cols>
    <col min="1" max="9" width="9" style="1"/>
  </cols>
  <sheetData>
    <row r="1" spans="1:35" x14ac:dyDescent="0.3">
      <c r="A1" s="24" t="s">
        <v>1</v>
      </c>
      <c r="B1" s="25" t="s">
        <v>4</v>
      </c>
      <c r="C1" s="26"/>
      <c r="D1" s="19" t="s">
        <v>0</v>
      </c>
      <c r="E1" s="25" t="s">
        <v>31</v>
      </c>
      <c r="F1" s="26"/>
      <c r="G1" s="19" t="s">
        <v>0</v>
      </c>
      <c r="H1" s="25" t="s">
        <v>30</v>
      </c>
      <c r="I1" s="26"/>
      <c r="L1" s="16" t="s">
        <v>32</v>
      </c>
      <c r="M1" s="2" t="s">
        <v>5</v>
      </c>
      <c r="N1" s="8">
        <v>0.8</v>
      </c>
      <c r="O1" s="8">
        <f>+N1+$O$2</f>
        <v>1.4</v>
      </c>
      <c r="P1" s="8">
        <f>+O1+$P$3</f>
        <v>2.2000000000000002</v>
      </c>
      <c r="Q1" s="8">
        <f>+P1+$Q$4</f>
        <v>2.8000000000000003</v>
      </c>
      <c r="R1" s="8">
        <f>+Q1+$R$5</f>
        <v>3.9000000000000004</v>
      </c>
      <c r="S1" s="8">
        <f>+R1+$S$6</f>
        <v>5.3000000000000007</v>
      </c>
      <c r="T1" s="8">
        <f>+S1+$T$7</f>
        <v>6.2000000000000011</v>
      </c>
      <c r="U1" s="8">
        <f>+T1+$U$8</f>
        <v>7.8000000000000007</v>
      </c>
      <c r="V1" s="8">
        <f>+U1+$V$9</f>
        <v>8.8000000000000007</v>
      </c>
      <c r="W1" s="8">
        <f>+V1+$W$10</f>
        <v>11.100000000000001</v>
      </c>
      <c r="X1" s="8">
        <f>+W1+$X$11</f>
        <v>11.600000000000001</v>
      </c>
      <c r="Y1" s="8">
        <f>+X1+$Y$12</f>
        <v>13.3</v>
      </c>
      <c r="Z1" s="8">
        <f>+Y1+$Z$13</f>
        <v>15.4</v>
      </c>
      <c r="AA1" s="8">
        <f>+Z1+$AA$14</f>
        <v>16.2</v>
      </c>
      <c r="AB1" s="8">
        <f>+AA1+$AB$15</f>
        <v>17.3</v>
      </c>
      <c r="AC1" s="8">
        <f>+AB1+$AC$16</f>
        <v>19.2</v>
      </c>
      <c r="AE1" s="13" t="s">
        <v>22</v>
      </c>
      <c r="AF1" s="14"/>
      <c r="AG1" s="14"/>
      <c r="AH1" s="14"/>
      <c r="AI1" s="15"/>
    </row>
    <row r="2" spans="1:35" x14ac:dyDescent="0.3">
      <c r="A2" s="23"/>
      <c r="B2" s="2" t="s">
        <v>2</v>
      </c>
      <c r="C2" s="2" t="s">
        <v>3</v>
      </c>
      <c r="D2" s="20"/>
      <c r="E2" s="2" t="str">
        <f>+B2</f>
        <v>갈산동정박소</v>
      </c>
      <c r="F2" s="2" t="str">
        <f>+C2</f>
        <v>구디환승센터</v>
      </c>
      <c r="G2" s="20"/>
      <c r="H2" s="2" t="str">
        <f>+B2</f>
        <v>갈산동정박소</v>
      </c>
      <c r="I2" s="2" t="str">
        <f>+C2</f>
        <v>구디환승센터</v>
      </c>
      <c r="L2" s="17"/>
      <c r="M2" s="12">
        <v>0</v>
      </c>
      <c r="N2" s="2" t="s">
        <v>6</v>
      </c>
      <c r="O2" s="8">
        <v>0.6</v>
      </c>
      <c r="P2" s="8">
        <f t="shared" ref="P2" si="0">+O2+$P$3</f>
        <v>1.4</v>
      </c>
      <c r="Q2" s="8">
        <f t="shared" ref="Q2:Q3" si="1">+P2+$Q$4</f>
        <v>2</v>
      </c>
      <c r="R2" s="8">
        <f t="shared" ref="R2:R4" si="2">+Q2+$R$5</f>
        <v>3.1</v>
      </c>
      <c r="S2" s="8">
        <f t="shared" ref="S2:S5" si="3">+R2+$S$6</f>
        <v>4.5</v>
      </c>
      <c r="T2" s="8">
        <f t="shared" ref="T2:T6" si="4">+S2+$T$7</f>
        <v>5.4</v>
      </c>
      <c r="U2" s="8">
        <f t="shared" ref="U2:U7" si="5">+T2+$U$8</f>
        <v>7</v>
      </c>
      <c r="V2" s="8">
        <f t="shared" ref="V2:V8" si="6">+U2+$V$9</f>
        <v>8</v>
      </c>
      <c r="W2" s="8">
        <f t="shared" ref="W2:W9" si="7">+V2+$W$10</f>
        <v>10.3</v>
      </c>
      <c r="X2" s="8">
        <f t="shared" ref="X2:X10" si="8">+W2+$X$11</f>
        <v>10.8</v>
      </c>
      <c r="Y2" s="8">
        <f t="shared" ref="Y2:Y11" si="9">+X2+$Y$12</f>
        <v>12.5</v>
      </c>
      <c r="Z2" s="8">
        <f t="shared" ref="Z2:Z12" si="10">+Y2+$Z$13</f>
        <v>14.6</v>
      </c>
      <c r="AA2" s="8">
        <f t="shared" ref="AA2:AA13" si="11">+Z2+$AA$14</f>
        <v>15.4</v>
      </c>
      <c r="AB2" s="8">
        <f t="shared" ref="AB2:AB14" si="12">+AA2+$AB$15</f>
        <v>16.5</v>
      </c>
      <c r="AC2" s="8">
        <f t="shared" ref="AC2:AC15" si="13">+AB2+$AC$16</f>
        <v>18.399999999999999</v>
      </c>
      <c r="AE2" s="9" t="s">
        <v>23</v>
      </c>
      <c r="AF2" s="9" t="s">
        <v>24</v>
      </c>
      <c r="AG2" s="10"/>
      <c r="AH2" s="9" t="s">
        <v>25</v>
      </c>
      <c r="AI2" s="10"/>
    </row>
    <row r="3" spans="1:35" x14ac:dyDescent="0.3">
      <c r="A3" s="21"/>
      <c r="B3" s="3">
        <v>0.20833333333333334</v>
      </c>
      <c r="C3" s="3">
        <f>+B3+TIME(0,45,0)</f>
        <v>0.23958333333333334</v>
      </c>
      <c r="D3" s="4">
        <v>1</v>
      </c>
      <c r="E3" s="3">
        <v>0.20833333333333334</v>
      </c>
      <c r="F3" s="3">
        <f>+E3+TIME(0,45,0)</f>
        <v>0.23958333333333334</v>
      </c>
      <c r="G3" s="7">
        <v>1</v>
      </c>
      <c r="H3" s="3">
        <v>0.20833333333333334</v>
      </c>
      <c r="I3" s="3">
        <f>+H3+TIME(0,45,0)</f>
        <v>0.23958333333333334</v>
      </c>
      <c r="J3">
        <v>1449</v>
      </c>
      <c r="L3" s="17"/>
      <c r="M3" s="12">
        <v>0</v>
      </c>
      <c r="N3" s="12">
        <v>0</v>
      </c>
      <c r="O3" s="2" t="s">
        <v>7</v>
      </c>
      <c r="P3" s="8">
        <v>0.8</v>
      </c>
      <c r="Q3" s="8">
        <f t="shared" si="1"/>
        <v>1.4</v>
      </c>
      <c r="R3" s="8">
        <f t="shared" si="2"/>
        <v>2.5</v>
      </c>
      <c r="S3" s="8">
        <f t="shared" si="3"/>
        <v>3.9</v>
      </c>
      <c r="T3" s="8">
        <f t="shared" si="4"/>
        <v>4.8</v>
      </c>
      <c r="U3" s="8">
        <f t="shared" si="5"/>
        <v>6.4</v>
      </c>
      <c r="V3" s="8">
        <f t="shared" si="6"/>
        <v>7.4</v>
      </c>
      <c r="W3" s="8">
        <f t="shared" si="7"/>
        <v>9.6999999999999993</v>
      </c>
      <c r="X3" s="8">
        <f t="shared" si="8"/>
        <v>10.199999999999999</v>
      </c>
      <c r="Y3" s="8">
        <f t="shared" si="9"/>
        <v>11.899999999999999</v>
      </c>
      <c r="Z3" s="8">
        <f t="shared" si="10"/>
        <v>13.999999999999998</v>
      </c>
      <c r="AA3" s="8">
        <f t="shared" si="11"/>
        <v>14.799999999999999</v>
      </c>
      <c r="AB3" s="8">
        <f t="shared" si="12"/>
        <v>15.899999999999999</v>
      </c>
      <c r="AC3" s="8">
        <f t="shared" si="13"/>
        <v>17.799999999999997</v>
      </c>
      <c r="AE3" s="9" t="s">
        <v>26</v>
      </c>
      <c r="AF3" s="9"/>
      <c r="AG3" s="9"/>
      <c r="AH3" s="9"/>
      <c r="AI3" s="9"/>
    </row>
    <row r="4" spans="1:35" x14ac:dyDescent="0.3">
      <c r="A4" s="22"/>
      <c r="B4" s="3">
        <v>0.21388888888888891</v>
      </c>
      <c r="C4" s="3">
        <f>+B4+TIME(0,45,0)</f>
        <v>0.24513888888888891</v>
      </c>
      <c r="D4" s="4">
        <v>2</v>
      </c>
      <c r="E4" s="3">
        <v>0.21388888888888891</v>
      </c>
      <c r="F4" s="3">
        <f>+E4+TIME(0,45,0)</f>
        <v>0.24513888888888891</v>
      </c>
      <c r="G4" s="7">
        <v>2</v>
      </c>
      <c r="H4" s="3">
        <v>0.21458333333333335</v>
      </c>
      <c r="I4" s="3">
        <f>+H4+TIME(0,45,0)</f>
        <v>0.24583333333333335</v>
      </c>
      <c r="J4">
        <v>1474</v>
      </c>
      <c r="L4" s="17"/>
      <c r="M4" s="12">
        <v>0</v>
      </c>
      <c r="N4" s="12">
        <v>0</v>
      </c>
      <c r="O4" s="12">
        <v>0</v>
      </c>
      <c r="P4" s="2" t="s">
        <v>8</v>
      </c>
      <c r="Q4" s="8">
        <v>0.6</v>
      </c>
      <c r="R4" s="8">
        <f t="shared" si="2"/>
        <v>1.7000000000000002</v>
      </c>
      <c r="S4" s="8">
        <f t="shared" si="3"/>
        <v>3.1</v>
      </c>
      <c r="T4" s="8">
        <f t="shared" si="4"/>
        <v>4</v>
      </c>
      <c r="U4" s="8">
        <f t="shared" si="5"/>
        <v>5.6</v>
      </c>
      <c r="V4" s="8">
        <f t="shared" si="6"/>
        <v>6.6</v>
      </c>
      <c r="W4" s="8">
        <f t="shared" si="7"/>
        <v>8.8999999999999986</v>
      </c>
      <c r="X4" s="8">
        <f t="shared" si="8"/>
        <v>9.3999999999999986</v>
      </c>
      <c r="Y4" s="8">
        <f t="shared" si="9"/>
        <v>11.099999999999998</v>
      </c>
      <c r="Z4" s="8">
        <f t="shared" si="10"/>
        <v>13.199999999999998</v>
      </c>
      <c r="AA4" s="8">
        <f t="shared" si="11"/>
        <v>13.999999999999998</v>
      </c>
      <c r="AB4" s="8">
        <f t="shared" si="12"/>
        <v>15.099999999999998</v>
      </c>
      <c r="AC4" s="8">
        <f t="shared" si="13"/>
        <v>16.999999999999996</v>
      </c>
      <c r="AE4" s="9" t="s">
        <v>27</v>
      </c>
      <c r="AF4" s="11">
        <v>10</v>
      </c>
      <c r="AG4" s="10">
        <v>1200</v>
      </c>
      <c r="AH4" s="11">
        <v>5</v>
      </c>
      <c r="AI4" s="10">
        <v>100</v>
      </c>
    </row>
    <row r="5" spans="1:35" x14ac:dyDescent="0.3">
      <c r="A5" s="22"/>
      <c r="B5" s="3">
        <v>0.219444444444444</v>
      </c>
      <c r="C5" s="3">
        <f>+B5+TIME(0,45,0)</f>
        <v>0.250694444444444</v>
      </c>
      <c r="D5" s="4">
        <v>3</v>
      </c>
      <c r="E5" s="3">
        <v>0.219444444444444</v>
      </c>
      <c r="F5" s="3">
        <f>+E5+TIME(0,47,0)</f>
        <v>0.25208333333333288</v>
      </c>
      <c r="G5" s="7">
        <v>3</v>
      </c>
      <c r="H5" s="3">
        <v>0.22083333333333299</v>
      </c>
      <c r="I5" s="3">
        <f>+H5+TIME(0,47,0)</f>
        <v>0.25347222222222188</v>
      </c>
      <c r="J5">
        <v>1475</v>
      </c>
      <c r="L5" s="17"/>
      <c r="M5" s="12">
        <v>0</v>
      </c>
      <c r="N5" s="12">
        <v>0</v>
      </c>
      <c r="O5" s="12">
        <v>0</v>
      </c>
      <c r="P5" s="12">
        <v>0</v>
      </c>
      <c r="Q5" s="2" t="s">
        <v>9</v>
      </c>
      <c r="R5" s="8">
        <v>1.1000000000000001</v>
      </c>
      <c r="S5" s="8">
        <f t="shared" si="3"/>
        <v>2.5</v>
      </c>
      <c r="T5" s="8">
        <f t="shared" si="4"/>
        <v>3.4</v>
      </c>
      <c r="U5" s="8">
        <f t="shared" si="5"/>
        <v>5</v>
      </c>
      <c r="V5" s="8">
        <f t="shared" si="6"/>
        <v>6</v>
      </c>
      <c r="W5" s="8">
        <f t="shared" si="7"/>
        <v>8.3000000000000007</v>
      </c>
      <c r="X5" s="8">
        <f t="shared" si="8"/>
        <v>8.8000000000000007</v>
      </c>
      <c r="Y5" s="8">
        <f t="shared" si="9"/>
        <v>10.5</v>
      </c>
      <c r="Z5" s="8">
        <f t="shared" si="10"/>
        <v>12.6</v>
      </c>
      <c r="AA5" s="8">
        <f t="shared" si="11"/>
        <v>13.4</v>
      </c>
      <c r="AB5" s="8">
        <f t="shared" si="12"/>
        <v>14.5</v>
      </c>
      <c r="AC5" s="8">
        <f t="shared" si="13"/>
        <v>16.399999999999999</v>
      </c>
      <c r="AE5" s="9" t="s">
        <v>28</v>
      </c>
      <c r="AF5" s="11">
        <v>10</v>
      </c>
      <c r="AG5" s="10">
        <v>1000</v>
      </c>
      <c r="AH5" s="11">
        <v>5</v>
      </c>
      <c r="AI5" s="10">
        <v>80</v>
      </c>
    </row>
    <row r="6" spans="1:35" x14ac:dyDescent="0.3">
      <c r="A6" s="22"/>
      <c r="B6" s="3">
        <v>0.22500000000000001</v>
      </c>
      <c r="C6" s="3">
        <f>+B6+TIME(0,50,0)</f>
        <v>0.25972222222222224</v>
      </c>
      <c r="D6" s="4">
        <v>4</v>
      </c>
      <c r="E6" s="3">
        <v>0.22500000000000001</v>
      </c>
      <c r="F6" s="3">
        <f>+E6+TIME(0,50,0)</f>
        <v>0.25972222222222224</v>
      </c>
      <c r="G6" s="7">
        <v>4</v>
      </c>
      <c r="H6" s="3">
        <v>0.227083333333333</v>
      </c>
      <c r="I6" s="3">
        <f>+H6+TIME(0,50,0)</f>
        <v>0.26180555555555524</v>
      </c>
      <c r="J6">
        <v>1476</v>
      </c>
      <c r="L6" s="17"/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2" t="s">
        <v>10</v>
      </c>
      <c r="S6" s="8">
        <v>1.4</v>
      </c>
      <c r="T6" s="8">
        <f t="shared" si="4"/>
        <v>2.2999999999999998</v>
      </c>
      <c r="U6" s="8">
        <f t="shared" si="5"/>
        <v>3.9</v>
      </c>
      <c r="V6" s="8">
        <f t="shared" si="6"/>
        <v>4.9000000000000004</v>
      </c>
      <c r="W6" s="8">
        <f t="shared" si="7"/>
        <v>7.2</v>
      </c>
      <c r="X6" s="8">
        <f t="shared" si="8"/>
        <v>7.7</v>
      </c>
      <c r="Y6" s="8">
        <f t="shared" si="9"/>
        <v>9.4</v>
      </c>
      <c r="Z6" s="8">
        <f t="shared" si="10"/>
        <v>11.5</v>
      </c>
      <c r="AA6" s="8">
        <f t="shared" si="11"/>
        <v>12.3</v>
      </c>
      <c r="AB6" s="8">
        <f t="shared" si="12"/>
        <v>13.4</v>
      </c>
      <c r="AC6" s="8">
        <f t="shared" si="13"/>
        <v>15.3</v>
      </c>
      <c r="AE6" s="9" t="s">
        <v>29</v>
      </c>
      <c r="AF6" s="11">
        <v>10</v>
      </c>
      <c r="AG6" s="10">
        <v>600</v>
      </c>
      <c r="AH6" s="11">
        <v>5</v>
      </c>
      <c r="AI6" s="10">
        <v>50</v>
      </c>
    </row>
    <row r="7" spans="1:35" x14ac:dyDescent="0.3">
      <c r="A7" s="22"/>
      <c r="B7" s="3">
        <v>0.23055555555555601</v>
      </c>
      <c r="C7" s="3">
        <f>+B7+TIME(0,50,0)</f>
        <v>0.26527777777777822</v>
      </c>
      <c r="D7" s="4">
        <v>5</v>
      </c>
      <c r="E7" s="3">
        <v>0.23055555555555601</v>
      </c>
      <c r="F7" s="3">
        <f>+E7+TIME(0,52,0)</f>
        <v>0.26666666666666711</v>
      </c>
      <c r="G7" s="7">
        <v>5</v>
      </c>
      <c r="H7" s="3">
        <v>0.233333333333333</v>
      </c>
      <c r="I7" s="3">
        <f>+H7+TIME(0,52,0)</f>
        <v>0.2694444444444441</v>
      </c>
      <c r="J7">
        <v>1477</v>
      </c>
      <c r="L7" s="17"/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2" t="s">
        <v>11</v>
      </c>
      <c r="T7" s="8">
        <v>0.9</v>
      </c>
      <c r="U7" s="8">
        <f t="shared" si="5"/>
        <v>2.5</v>
      </c>
      <c r="V7" s="8">
        <f t="shared" si="6"/>
        <v>3.5</v>
      </c>
      <c r="W7" s="8">
        <f t="shared" si="7"/>
        <v>5.8</v>
      </c>
      <c r="X7" s="8">
        <f t="shared" si="8"/>
        <v>6.3</v>
      </c>
      <c r="Y7" s="8">
        <f t="shared" si="9"/>
        <v>8</v>
      </c>
      <c r="Z7" s="8">
        <f t="shared" si="10"/>
        <v>10.1</v>
      </c>
      <c r="AA7" s="8">
        <f t="shared" si="11"/>
        <v>10.9</v>
      </c>
      <c r="AB7" s="8">
        <f t="shared" si="12"/>
        <v>12</v>
      </c>
      <c r="AC7" s="8">
        <f t="shared" si="13"/>
        <v>13.9</v>
      </c>
    </row>
    <row r="8" spans="1:35" x14ac:dyDescent="0.3">
      <c r="A8" s="22"/>
      <c r="B8" s="3">
        <v>0.23611111111111099</v>
      </c>
      <c r="C8" s="3">
        <f>+B8+TIME(0,55,0)</f>
        <v>0.27430555555555541</v>
      </c>
      <c r="D8" s="4">
        <v>6</v>
      </c>
      <c r="E8" s="3">
        <v>0.23611111111111099</v>
      </c>
      <c r="F8" s="3">
        <f>+E8+TIME(0,55,0)</f>
        <v>0.27430555555555541</v>
      </c>
      <c r="G8" s="7">
        <v>6</v>
      </c>
      <c r="H8" s="3">
        <v>0.23958333333333301</v>
      </c>
      <c r="I8" s="3">
        <f>+H8+TIME(0,55,0)</f>
        <v>0.27777777777777746</v>
      </c>
      <c r="J8">
        <v>1478</v>
      </c>
      <c r="L8" s="17"/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2" t="s">
        <v>12</v>
      </c>
      <c r="U8" s="8">
        <v>1.6</v>
      </c>
      <c r="V8" s="8">
        <f t="shared" si="6"/>
        <v>2.6</v>
      </c>
      <c r="W8" s="8">
        <f t="shared" si="7"/>
        <v>4.9000000000000004</v>
      </c>
      <c r="X8" s="8">
        <f t="shared" si="8"/>
        <v>5.4</v>
      </c>
      <c r="Y8" s="8">
        <f t="shared" si="9"/>
        <v>7.1000000000000005</v>
      </c>
      <c r="Z8" s="8">
        <f t="shared" si="10"/>
        <v>9.2000000000000011</v>
      </c>
      <c r="AA8" s="8">
        <f t="shared" si="11"/>
        <v>10.000000000000002</v>
      </c>
      <c r="AB8" s="8">
        <f t="shared" si="12"/>
        <v>11.100000000000001</v>
      </c>
      <c r="AC8" s="8">
        <f t="shared" si="13"/>
        <v>13.000000000000002</v>
      </c>
    </row>
    <row r="9" spans="1:35" x14ac:dyDescent="0.3">
      <c r="A9" s="22"/>
      <c r="B9" s="3">
        <v>0.24027777777777778</v>
      </c>
      <c r="C9" s="3">
        <f>+B9+TIME(0,60,0)</f>
        <v>0.28194444444444444</v>
      </c>
      <c r="D9" s="4">
        <v>7</v>
      </c>
      <c r="E9" s="3">
        <v>0.241666666666667</v>
      </c>
      <c r="F9" s="3">
        <f>+E9+TIME(0,65,0)</f>
        <v>0.28680555555555587</v>
      </c>
      <c r="G9" s="7">
        <v>7</v>
      </c>
      <c r="H9" s="3">
        <v>0.24583333333333299</v>
      </c>
      <c r="I9" s="3">
        <f>+H9+TIME(0,65,0)</f>
        <v>0.29097222222222185</v>
      </c>
      <c r="J9">
        <v>1479</v>
      </c>
      <c r="L9" s="17"/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2" t="s">
        <v>13</v>
      </c>
      <c r="V9" s="8">
        <v>1</v>
      </c>
      <c r="W9" s="8">
        <f t="shared" si="7"/>
        <v>3.3</v>
      </c>
      <c r="X9" s="8">
        <f t="shared" si="8"/>
        <v>3.8</v>
      </c>
      <c r="Y9" s="8">
        <f t="shared" si="9"/>
        <v>5.5</v>
      </c>
      <c r="Z9" s="8">
        <f t="shared" si="10"/>
        <v>7.6</v>
      </c>
      <c r="AA9" s="8">
        <f t="shared" si="11"/>
        <v>8.4</v>
      </c>
      <c r="AB9" s="8">
        <f t="shared" si="12"/>
        <v>9.5</v>
      </c>
      <c r="AC9" s="8">
        <f t="shared" si="13"/>
        <v>11.4</v>
      </c>
    </row>
    <row r="10" spans="1:35" x14ac:dyDescent="0.3">
      <c r="A10" s="22"/>
      <c r="B10" s="3">
        <v>0.24444444444444499</v>
      </c>
      <c r="C10" s="3">
        <f>+B10+TIME(0,60,0)</f>
        <v>0.28611111111111165</v>
      </c>
      <c r="D10" s="4">
        <v>8</v>
      </c>
      <c r="E10" s="3">
        <v>0.24652777777777779</v>
      </c>
      <c r="F10" s="3">
        <f t="shared" ref="F10:F73" si="14">+E10+TIME(0,65,0)</f>
        <v>0.29166666666666669</v>
      </c>
      <c r="G10" s="7">
        <v>8</v>
      </c>
      <c r="H10" s="3">
        <v>0.25138888888888888</v>
      </c>
      <c r="I10" s="3">
        <f t="shared" ref="I10:I73" si="15">+H10+TIME(0,65,0)</f>
        <v>0.29652777777777778</v>
      </c>
      <c r="J10">
        <v>1480</v>
      </c>
      <c r="L10" s="17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2" t="s">
        <v>14</v>
      </c>
      <c r="W10" s="8">
        <v>2.2999999999999998</v>
      </c>
      <c r="X10" s="8">
        <f t="shared" si="8"/>
        <v>2.8</v>
      </c>
      <c r="Y10" s="8">
        <f t="shared" si="9"/>
        <v>4.5</v>
      </c>
      <c r="Z10" s="8">
        <f t="shared" si="10"/>
        <v>6.6</v>
      </c>
      <c r="AA10" s="8">
        <f t="shared" si="11"/>
        <v>7.3999999999999995</v>
      </c>
      <c r="AB10" s="8">
        <f t="shared" si="12"/>
        <v>8.5</v>
      </c>
      <c r="AC10" s="8">
        <f t="shared" si="13"/>
        <v>10.4</v>
      </c>
    </row>
    <row r="11" spans="1:35" x14ac:dyDescent="0.3">
      <c r="A11" s="22"/>
      <c r="B11" s="3">
        <v>0.24861111111111101</v>
      </c>
      <c r="C11" s="3">
        <f>+B11+TIME(0,60,0)</f>
        <v>0.29027777777777769</v>
      </c>
      <c r="D11" s="4">
        <v>9</v>
      </c>
      <c r="E11" s="3">
        <v>0.25138888888888899</v>
      </c>
      <c r="F11" s="3">
        <f t="shared" si="14"/>
        <v>0.29652777777777789</v>
      </c>
      <c r="G11" s="7">
        <v>9</v>
      </c>
      <c r="H11" s="3">
        <v>0.25694444444444497</v>
      </c>
      <c r="I11" s="3">
        <f t="shared" si="15"/>
        <v>0.30208333333333387</v>
      </c>
      <c r="J11">
        <v>1481</v>
      </c>
      <c r="L11" s="17"/>
      <c r="M11" s="12">
        <f t="shared" ref="M11:N13" si="16">+ROUND($AG$4+($AI$4*1),-2)</f>
        <v>1300</v>
      </c>
      <c r="N11" s="12">
        <f t="shared" si="16"/>
        <v>1300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2" t="s">
        <v>15</v>
      </c>
      <c r="X11" s="8">
        <v>0.5</v>
      </c>
      <c r="Y11" s="8">
        <f t="shared" si="9"/>
        <v>2.2000000000000002</v>
      </c>
      <c r="Z11" s="8">
        <f t="shared" si="10"/>
        <v>4.3000000000000007</v>
      </c>
      <c r="AA11" s="8">
        <f t="shared" si="11"/>
        <v>5.1000000000000005</v>
      </c>
      <c r="AB11" s="8">
        <f t="shared" si="12"/>
        <v>6.2000000000000011</v>
      </c>
      <c r="AC11" s="8">
        <f t="shared" si="13"/>
        <v>8.1000000000000014</v>
      </c>
    </row>
    <row r="12" spans="1:35" x14ac:dyDescent="0.3">
      <c r="A12" s="22"/>
      <c r="B12" s="3">
        <v>0.25277777777777799</v>
      </c>
      <c r="C12" s="3">
        <f>+B12+TIME(0,65,0)</f>
        <v>0.29791666666666689</v>
      </c>
      <c r="D12" s="4">
        <v>10</v>
      </c>
      <c r="E12" s="3">
        <v>0.25624999999999898</v>
      </c>
      <c r="F12" s="3">
        <f t="shared" si="14"/>
        <v>0.30138888888888787</v>
      </c>
      <c r="G12" s="7">
        <v>10</v>
      </c>
      <c r="H12" s="3">
        <v>0.26250000000000101</v>
      </c>
      <c r="I12" s="3">
        <f t="shared" si="15"/>
        <v>0.30763888888888991</v>
      </c>
      <c r="J12">
        <v>1482</v>
      </c>
      <c r="L12" s="17"/>
      <c r="M12" s="12">
        <f t="shared" si="16"/>
        <v>1300</v>
      </c>
      <c r="N12" s="12">
        <f t="shared" si="16"/>
        <v>1300</v>
      </c>
      <c r="O12" s="12">
        <f>+ROUND($AG$4+($AI$4*1),-2)</f>
        <v>1300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2" t="s">
        <v>16</v>
      </c>
      <c r="Y12" s="8">
        <v>1.7</v>
      </c>
      <c r="Z12" s="8">
        <f t="shared" si="10"/>
        <v>3.8</v>
      </c>
      <c r="AA12" s="8">
        <f t="shared" si="11"/>
        <v>4.5999999999999996</v>
      </c>
      <c r="AB12" s="8">
        <f t="shared" si="12"/>
        <v>5.6999999999999993</v>
      </c>
      <c r="AC12" s="8">
        <f t="shared" si="13"/>
        <v>7.6</v>
      </c>
    </row>
    <row r="13" spans="1:35" x14ac:dyDescent="0.3">
      <c r="A13" s="22"/>
      <c r="B13" s="3">
        <v>0.25694444444444497</v>
      </c>
      <c r="C13" s="3">
        <f t="shared" ref="C13:C76" si="17">+B13+TIME(0,65,0)</f>
        <v>0.30208333333333387</v>
      </c>
      <c r="D13" s="4">
        <v>11</v>
      </c>
      <c r="E13" s="3">
        <v>0.26111111111111002</v>
      </c>
      <c r="F13" s="3">
        <f t="shared" si="14"/>
        <v>0.30624999999999891</v>
      </c>
      <c r="G13" s="7">
        <v>11</v>
      </c>
      <c r="H13" s="3">
        <v>0.26805555555555699</v>
      </c>
      <c r="I13" s="3">
        <f t="shared" si="15"/>
        <v>0.31319444444444589</v>
      </c>
      <c r="J13">
        <v>1484</v>
      </c>
      <c r="L13" s="17"/>
      <c r="M13" s="12">
        <f t="shared" si="16"/>
        <v>1300</v>
      </c>
      <c r="N13" s="12">
        <f t="shared" si="16"/>
        <v>1300</v>
      </c>
      <c r="O13" s="12">
        <f>+ROUND($AG$4+($AI$4*1),-2)</f>
        <v>1300</v>
      </c>
      <c r="P13" s="12">
        <f t="shared" ref="P13:Q15" si="18">+ROUND($AG$4+($AI$4*1),-2)</f>
        <v>1300</v>
      </c>
      <c r="Q13" s="12">
        <f t="shared" si="18"/>
        <v>1300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2" t="s">
        <v>17</v>
      </c>
      <c r="Z13" s="8">
        <v>2.1</v>
      </c>
      <c r="AA13" s="8">
        <f t="shared" si="11"/>
        <v>2.9000000000000004</v>
      </c>
      <c r="AB13" s="8">
        <f t="shared" si="12"/>
        <v>4</v>
      </c>
      <c r="AC13" s="8">
        <f t="shared" si="13"/>
        <v>5.9</v>
      </c>
    </row>
    <row r="14" spans="1:35" x14ac:dyDescent="0.3">
      <c r="A14" s="22"/>
      <c r="B14" s="3">
        <v>0.26111111111111202</v>
      </c>
      <c r="C14" s="3">
        <f t="shared" si="17"/>
        <v>0.30625000000000091</v>
      </c>
      <c r="D14" s="4">
        <v>12</v>
      </c>
      <c r="E14" s="3">
        <v>0.265972222222221</v>
      </c>
      <c r="F14" s="3">
        <f t="shared" si="14"/>
        <v>0.31111111111110989</v>
      </c>
      <c r="G14" s="7">
        <v>12</v>
      </c>
      <c r="H14" s="3">
        <v>0.27361111111111203</v>
      </c>
      <c r="I14" s="3">
        <f t="shared" si="15"/>
        <v>0.31875000000000092</v>
      </c>
      <c r="J14">
        <v>1485</v>
      </c>
      <c r="L14" s="17"/>
      <c r="M14" s="12">
        <f>+ROUND($AG$4+($AI$4*2),-2)</f>
        <v>1400</v>
      </c>
      <c r="N14" s="12">
        <f>+ROUND($AG$4+($AI$4*1),-2)</f>
        <v>1300</v>
      </c>
      <c r="O14" s="12">
        <f>+ROUND($AG$4+($AI$4*1),-2)</f>
        <v>1300</v>
      </c>
      <c r="P14" s="12">
        <f t="shared" si="18"/>
        <v>1300</v>
      </c>
      <c r="Q14" s="12">
        <f t="shared" si="18"/>
        <v>1300</v>
      </c>
      <c r="R14" s="12">
        <f t="shared" ref="R14:S17" si="19">+ROUND($AG$4+($AI$4*1),-2)</f>
        <v>1300</v>
      </c>
      <c r="S14" s="12">
        <f t="shared" si="19"/>
        <v>1300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2" t="s">
        <v>18</v>
      </c>
      <c r="AA14" s="8">
        <v>0.8</v>
      </c>
      <c r="AB14" s="8">
        <f t="shared" si="12"/>
        <v>1.9000000000000001</v>
      </c>
      <c r="AC14" s="8">
        <f t="shared" si="13"/>
        <v>3.8</v>
      </c>
    </row>
    <row r="15" spans="1:35" x14ac:dyDescent="0.3">
      <c r="A15" s="22"/>
      <c r="B15" s="3">
        <v>0.265277777777779</v>
      </c>
      <c r="C15" s="3">
        <f t="shared" si="17"/>
        <v>0.3104166666666679</v>
      </c>
      <c r="D15" s="4">
        <v>13</v>
      </c>
      <c r="E15" s="3">
        <v>0.27083333333333198</v>
      </c>
      <c r="F15" s="3">
        <f t="shared" si="14"/>
        <v>0.31597222222222088</v>
      </c>
      <c r="G15" s="7">
        <v>13</v>
      </c>
      <c r="H15" s="3">
        <v>0.27916666666666801</v>
      </c>
      <c r="I15" s="3">
        <f t="shared" si="15"/>
        <v>0.3243055555555569</v>
      </c>
      <c r="J15">
        <v>1487</v>
      </c>
      <c r="L15" s="17"/>
      <c r="M15" s="12">
        <f>+ROUND($AG$4+($AI$4*2),-2)</f>
        <v>1400</v>
      </c>
      <c r="N15" s="12">
        <f>+ROUND($AG$4+($AI$4*2),-2)</f>
        <v>1400</v>
      </c>
      <c r="O15" s="12">
        <f>+ROUND($AG$4+($AI$4*1),-2)</f>
        <v>1300</v>
      </c>
      <c r="P15" s="12">
        <f t="shared" si="18"/>
        <v>1300</v>
      </c>
      <c r="Q15" s="12">
        <f t="shared" si="18"/>
        <v>1300</v>
      </c>
      <c r="R15" s="12">
        <f t="shared" si="19"/>
        <v>1300</v>
      </c>
      <c r="S15" s="12">
        <f t="shared" si="19"/>
        <v>1300</v>
      </c>
      <c r="T15" s="12">
        <f>+ROUND($AG$4+($AI$4*1),-2)</f>
        <v>1300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6" t="s">
        <v>19</v>
      </c>
      <c r="AB15" s="8">
        <v>1.1000000000000001</v>
      </c>
      <c r="AC15" s="8">
        <f t="shared" si="13"/>
        <v>3</v>
      </c>
    </row>
    <row r="16" spans="1:35" x14ac:dyDescent="0.3">
      <c r="A16" s="22"/>
      <c r="B16" s="3">
        <v>0.26944444444444499</v>
      </c>
      <c r="C16" s="3">
        <f t="shared" si="17"/>
        <v>0.31458333333333388</v>
      </c>
      <c r="D16" s="4">
        <v>14</v>
      </c>
      <c r="E16" s="3">
        <v>0.27569444444444302</v>
      </c>
      <c r="F16" s="3">
        <f t="shared" si="14"/>
        <v>0.32083333333333192</v>
      </c>
      <c r="G16" s="7">
        <v>14</v>
      </c>
      <c r="H16" s="3">
        <v>0.28472222222222399</v>
      </c>
      <c r="I16" s="3">
        <f t="shared" si="15"/>
        <v>0.32986111111111288</v>
      </c>
      <c r="J16">
        <v>1488</v>
      </c>
      <c r="L16" s="17"/>
      <c r="M16" s="12">
        <f>+ROUND($AG$4+($AI$4*2),-2)</f>
        <v>1400</v>
      </c>
      <c r="N16" s="12">
        <f>+ROUND($AG$4+($AI$4*2),-2)</f>
        <v>1400</v>
      </c>
      <c r="O16" s="12">
        <f>+ROUND($AG$4+($AI$4*2),-2)</f>
        <v>1400</v>
      </c>
      <c r="P16" s="12">
        <f>+ROUND($AG$4+($AI$4*2),-2)</f>
        <v>1400</v>
      </c>
      <c r="Q16" s="12">
        <f>+ROUND($AG$4+($AI$4*1),-2)</f>
        <v>1300</v>
      </c>
      <c r="R16" s="12">
        <f t="shared" si="19"/>
        <v>1300</v>
      </c>
      <c r="S16" s="12">
        <f t="shared" si="19"/>
        <v>1300</v>
      </c>
      <c r="T16" s="12">
        <f>+ROUND($AG$4+($AI$4*1),-2)</f>
        <v>1300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6" t="s">
        <v>20</v>
      </c>
      <c r="AC16" s="8">
        <v>1.9</v>
      </c>
    </row>
    <row r="17" spans="1:29" x14ac:dyDescent="0.3">
      <c r="A17" s="22"/>
      <c r="B17" s="3">
        <v>0.27361111111111203</v>
      </c>
      <c r="C17" s="3">
        <f t="shared" si="17"/>
        <v>0.31875000000000092</v>
      </c>
      <c r="D17" s="4">
        <v>15</v>
      </c>
      <c r="E17" s="3">
        <v>0.280555555555553</v>
      </c>
      <c r="F17" s="3">
        <f t="shared" si="14"/>
        <v>0.3256944444444419</v>
      </c>
      <c r="G17" s="7">
        <v>15</v>
      </c>
      <c r="H17" s="3">
        <v>0.29027777777778002</v>
      </c>
      <c r="I17" s="3">
        <f t="shared" si="15"/>
        <v>0.33541666666666892</v>
      </c>
      <c r="J17">
        <v>1489</v>
      </c>
      <c r="L17" s="18"/>
      <c r="M17" s="12">
        <f>+ROUND($AG$4+($AI$4*2),-2)</f>
        <v>1400</v>
      </c>
      <c r="N17" s="12">
        <f>+ROUND($AG$4+($AI$4*2),-2)</f>
        <v>1400</v>
      </c>
      <c r="O17" s="12">
        <f>+ROUND($AG$4+($AI$4*2),-2)</f>
        <v>1400</v>
      </c>
      <c r="P17" s="12">
        <f>+ROUND($AG$4+($AI$4*2),-2)</f>
        <v>1400</v>
      </c>
      <c r="Q17" s="12">
        <f>+ROUND($AG$4+($AI$4*2),-2)</f>
        <v>1400</v>
      </c>
      <c r="R17" s="12">
        <f t="shared" si="19"/>
        <v>1300</v>
      </c>
      <c r="S17" s="12">
        <f t="shared" si="19"/>
        <v>1300</v>
      </c>
      <c r="T17" s="12">
        <f>+ROUND($AG$4+($AI$4*1),-2)</f>
        <v>1300</v>
      </c>
      <c r="U17" s="12">
        <f>+ROUND($AG$4+($AI$4*1),-2)</f>
        <v>1300</v>
      </c>
      <c r="V17" s="12">
        <f>+ROUND($AG$4+($AI$4*1),-2)</f>
        <v>1300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2" t="s">
        <v>21</v>
      </c>
    </row>
    <row r="18" spans="1:29" x14ac:dyDescent="0.3">
      <c r="A18" s="22"/>
      <c r="B18" s="3">
        <v>0.27777777777777901</v>
      </c>
      <c r="C18" s="3">
        <f t="shared" si="17"/>
        <v>0.32291666666666791</v>
      </c>
      <c r="D18" s="4">
        <v>16</v>
      </c>
      <c r="E18" s="3">
        <v>0.28472222222222221</v>
      </c>
      <c r="F18" s="3">
        <f t="shared" si="14"/>
        <v>0.3298611111111111</v>
      </c>
      <c r="G18" s="7">
        <v>16</v>
      </c>
      <c r="H18" s="3">
        <v>0.295833333333336</v>
      </c>
      <c r="I18" s="3">
        <f t="shared" si="15"/>
        <v>0.3409722222222249</v>
      </c>
      <c r="J18">
        <v>1490</v>
      </c>
    </row>
    <row r="19" spans="1:29" x14ac:dyDescent="0.3">
      <c r="A19" s="22"/>
      <c r="B19" s="3">
        <v>0.281944444444446</v>
      </c>
      <c r="C19" s="3">
        <f t="shared" si="17"/>
        <v>0.32708333333333489</v>
      </c>
      <c r="D19" s="4">
        <v>17</v>
      </c>
      <c r="E19" s="3">
        <v>0.28888888888889103</v>
      </c>
      <c r="F19" s="3">
        <f t="shared" si="14"/>
        <v>0.33402777777777992</v>
      </c>
      <c r="G19" s="7">
        <v>17</v>
      </c>
      <c r="H19" s="3">
        <v>0.30138888888889198</v>
      </c>
      <c r="I19" s="3">
        <f t="shared" si="15"/>
        <v>0.34652777777778088</v>
      </c>
      <c r="J19">
        <v>1491</v>
      </c>
      <c r="L19" s="16" t="s">
        <v>33</v>
      </c>
      <c r="M19" s="2" t="str">
        <f>+M1</f>
        <v>갈뫼대원A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22"/>
      <c r="B20" s="3">
        <v>0.28611111111111298</v>
      </c>
      <c r="C20" s="3">
        <f t="shared" si="17"/>
        <v>0.33125000000000188</v>
      </c>
      <c r="D20" s="4">
        <v>18</v>
      </c>
      <c r="E20" s="3">
        <v>0.29305555555556101</v>
      </c>
      <c r="F20" s="3">
        <f t="shared" si="14"/>
        <v>0.3381944444444499</v>
      </c>
      <c r="G20" s="7">
        <v>18</v>
      </c>
      <c r="H20" s="3">
        <v>0.30694444444444802</v>
      </c>
      <c r="I20" s="3">
        <f t="shared" si="15"/>
        <v>0.35208333333333691</v>
      </c>
      <c r="J20">
        <v>1492</v>
      </c>
      <c r="L20" s="17"/>
      <c r="M20" s="12">
        <v>0</v>
      </c>
      <c r="N20" s="2" t="str">
        <f>+N2</f>
        <v>계원예술대</v>
      </c>
    </row>
    <row r="21" spans="1:29" x14ac:dyDescent="0.3">
      <c r="A21" s="22"/>
      <c r="B21" s="3">
        <v>0.29027777777778002</v>
      </c>
      <c r="C21" s="3">
        <f t="shared" si="17"/>
        <v>0.33541666666666892</v>
      </c>
      <c r="D21" s="4">
        <v>19</v>
      </c>
      <c r="E21" s="3">
        <v>0.29722222222222999</v>
      </c>
      <c r="F21" s="3">
        <f t="shared" si="14"/>
        <v>0.34236111111111889</v>
      </c>
      <c r="G21" s="7">
        <v>19</v>
      </c>
      <c r="H21" s="3">
        <v>0.312500000000004</v>
      </c>
      <c r="I21" s="3">
        <f t="shared" si="15"/>
        <v>0.35763888888889289</v>
      </c>
      <c r="J21">
        <v>1493</v>
      </c>
      <c r="L21" s="17"/>
      <c r="M21" s="12">
        <v>0</v>
      </c>
      <c r="N21" s="12">
        <v>0</v>
      </c>
      <c r="O21" s="2" t="str">
        <f>+O3</f>
        <v>내손주차장</v>
      </c>
    </row>
    <row r="22" spans="1:29" x14ac:dyDescent="0.3">
      <c r="A22" s="22"/>
      <c r="B22" s="3">
        <v>0.29444444444444701</v>
      </c>
      <c r="C22" s="3">
        <f t="shared" si="17"/>
        <v>0.3395833333333359</v>
      </c>
      <c r="D22" s="4">
        <v>20</v>
      </c>
      <c r="E22" s="3">
        <v>0.30138888888889898</v>
      </c>
      <c r="F22" s="3">
        <f t="shared" si="14"/>
        <v>0.34652777777778787</v>
      </c>
      <c r="G22" s="7">
        <v>20</v>
      </c>
      <c r="H22" s="3">
        <v>0.31736111111111115</v>
      </c>
      <c r="I22" s="3">
        <f t="shared" si="15"/>
        <v>0.36250000000000004</v>
      </c>
      <c r="J22">
        <v>1494</v>
      </c>
      <c r="L22" s="17"/>
      <c r="M22" s="12">
        <v>0</v>
      </c>
      <c r="N22" s="12">
        <v>0</v>
      </c>
      <c r="O22" s="12">
        <v>0</v>
      </c>
      <c r="P22" s="2" t="str">
        <f>+P4</f>
        <v>동아에코빌</v>
      </c>
    </row>
    <row r="23" spans="1:29" x14ac:dyDescent="0.3">
      <c r="A23" s="22"/>
      <c r="B23" s="3">
        <v>0.29861111111111399</v>
      </c>
      <c r="C23" s="3">
        <f t="shared" si="17"/>
        <v>0.34375000000000289</v>
      </c>
      <c r="D23" s="4">
        <v>21</v>
      </c>
      <c r="E23" s="3">
        <v>0.30555555555556801</v>
      </c>
      <c r="F23" s="3">
        <f t="shared" si="14"/>
        <v>0.35069444444445691</v>
      </c>
      <c r="G23" s="7">
        <v>21</v>
      </c>
      <c r="H23" s="3">
        <v>0.32222222222221802</v>
      </c>
      <c r="I23" s="3">
        <f t="shared" si="15"/>
        <v>0.36736111111110692</v>
      </c>
      <c r="J23">
        <v>1495</v>
      </c>
      <c r="L23" s="17"/>
      <c r="M23" s="12">
        <v>0</v>
      </c>
      <c r="N23" s="12">
        <v>0</v>
      </c>
      <c r="O23" s="12">
        <v>0</v>
      </c>
      <c r="P23" s="12">
        <v>0</v>
      </c>
      <c r="Q23" s="2" t="str">
        <f>+Q5</f>
        <v>평촌노인정</v>
      </c>
    </row>
    <row r="24" spans="1:29" x14ac:dyDescent="0.3">
      <c r="A24" s="22"/>
      <c r="B24" s="3">
        <v>0.30208333333333331</v>
      </c>
      <c r="C24" s="3">
        <f t="shared" si="17"/>
        <v>0.34722222222222221</v>
      </c>
      <c r="D24" s="4">
        <v>22</v>
      </c>
      <c r="E24" s="3">
        <v>0.309722222222237</v>
      </c>
      <c r="F24" s="3">
        <f t="shared" si="14"/>
        <v>0.35486111111112589</v>
      </c>
      <c r="G24" s="7">
        <v>22</v>
      </c>
      <c r="H24" s="3">
        <v>0.32708333333332601</v>
      </c>
      <c r="I24" s="3">
        <f t="shared" si="15"/>
        <v>0.3722222222222149</v>
      </c>
      <c r="J24">
        <v>1496</v>
      </c>
      <c r="L24" s="17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2" t="str">
        <f>+R6</f>
        <v>인덕원역</v>
      </c>
    </row>
    <row r="25" spans="1:29" x14ac:dyDescent="0.3">
      <c r="A25" s="22"/>
      <c r="B25" s="3">
        <v>0.30555555555555303</v>
      </c>
      <c r="C25" s="3">
        <f t="shared" si="17"/>
        <v>0.35069444444444192</v>
      </c>
      <c r="D25" s="4">
        <v>23</v>
      </c>
      <c r="E25" s="3">
        <v>0.31388888888890698</v>
      </c>
      <c r="F25" s="3">
        <f t="shared" si="14"/>
        <v>0.35902777777779588</v>
      </c>
      <c r="G25" s="7">
        <v>23</v>
      </c>
      <c r="H25" s="3">
        <v>0.331944444444433</v>
      </c>
      <c r="I25" s="3">
        <f t="shared" si="15"/>
        <v>0.37708333333332189</v>
      </c>
      <c r="J25">
        <v>1908</v>
      </c>
      <c r="L25" s="17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2" t="str">
        <f>+S7</f>
        <v>관양중학교</v>
      </c>
    </row>
    <row r="26" spans="1:29" x14ac:dyDescent="0.3">
      <c r="A26" s="22"/>
      <c r="B26" s="3">
        <v>0.30902777777777202</v>
      </c>
      <c r="C26" s="3">
        <f t="shared" si="17"/>
        <v>0.35416666666666091</v>
      </c>
      <c r="D26" s="4">
        <v>24</v>
      </c>
      <c r="E26" s="3">
        <v>0.31805555555557602</v>
      </c>
      <c r="F26" s="3">
        <f t="shared" si="14"/>
        <v>0.36319444444446491</v>
      </c>
      <c r="G26" s="7">
        <v>24</v>
      </c>
      <c r="H26" s="3">
        <v>0.33680555555553998</v>
      </c>
      <c r="I26" s="3">
        <f t="shared" si="15"/>
        <v>0.38194444444442888</v>
      </c>
      <c r="J26">
        <v>1909</v>
      </c>
      <c r="L26" s="17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2" t="str">
        <f>+T8</f>
        <v>종합운동장</v>
      </c>
    </row>
    <row r="27" spans="1:29" x14ac:dyDescent="0.3">
      <c r="A27" s="22"/>
      <c r="B27" s="3">
        <v>0.31249999999999101</v>
      </c>
      <c r="C27" s="3">
        <f t="shared" si="17"/>
        <v>0.3576388888888799</v>
      </c>
      <c r="D27" s="4">
        <v>25</v>
      </c>
      <c r="E27" s="3">
        <v>0.322222222222245</v>
      </c>
      <c r="F27" s="3">
        <f t="shared" si="14"/>
        <v>0.3673611111111339</v>
      </c>
      <c r="G27" s="7">
        <v>25</v>
      </c>
      <c r="H27" s="3">
        <v>0.34166666666664702</v>
      </c>
      <c r="I27" s="3">
        <f t="shared" si="15"/>
        <v>0.38680555555553592</v>
      </c>
      <c r="J27">
        <v>1910</v>
      </c>
      <c r="L27" s="17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2" t="str">
        <f>+U9</f>
        <v>비산사거리</v>
      </c>
    </row>
    <row r="28" spans="1:29" x14ac:dyDescent="0.3">
      <c r="A28" s="22"/>
      <c r="B28" s="3">
        <v>0.31805555555555554</v>
      </c>
      <c r="C28" s="3">
        <f t="shared" si="17"/>
        <v>0.36319444444444443</v>
      </c>
      <c r="D28" s="4">
        <v>26</v>
      </c>
      <c r="E28" s="3">
        <v>0.32638888888891399</v>
      </c>
      <c r="F28" s="3">
        <f t="shared" si="14"/>
        <v>0.37152777777780288</v>
      </c>
      <c r="G28" s="7">
        <v>26</v>
      </c>
      <c r="H28" s="3">
        <v>0.34652777777775401</v>
      </c>
      <c r="I28" s="3">
        <f t="shared" si="15"/>
        <v>0.3916666666666429</v>
      </c>
      <c r="L28" s="17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2" t="str">
        <f>+V10</f>
        <v>대림대학</v>
      </c>
    </row>
    <row r="29" spans="1:29" x14ac:dyDescent="0.3">
      <c r="A29" s="22"/>
      <c r="B29" s="3">
        <v>0.32361111111111113</v>
      </c>
      <c r="C29" s="3">
        <f t="shared" si="17"/>
        <v>0.36875000000000002</v>
      </c>
      <c r="D29" s="4">
        <v>27</v>
      </c>
      <c r="E29" s="3">
        <v>0.33194444444444443</v>
      </c>
      <c r="F29" s="3">
        <f t="shared" si="14"/>
        <v>0.37708333333333333</v>
      </c>
      <c r="G29" s="7">
        <v>27</v>
      </c>
      <c r="H29" s="3">
        <v>0.351388888888861</v>
      </c>
      <c r="I29" s="3">
        <f t="shared" si="15"/>
        <v>0.39652777777774989</v>
      </c>
      <c r="L29" s="17"/>
      <c r="M29" s="12">
        <f t="shared" ref="M29:N31" si="20">+ROUND($AG$5+($AI$5*1),-2)</f>
        <v>1100</v>
      </c>
      <c r="N29" s="12">
        <f t="shared" si="20"/>
        <v>1100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2" t="str">
        <f>+W11</f>
        <v>예술공원4</v>
      </c>
    </row>
    <row r="30" spans="1:29" x14ac:dyDescent="0.3">
      <c r="A30" s="22"/>
      <c r="B30" s="3">
        <v>0.3298611111111111</v>
      </c>
      <c r="C30" s="3">
        <f t="shared" si="17"/>
        <v>0.375</v>
      </c>
      <c r="D30" s="4">
        <v>28</v>
      </c>
      <c r="E30" s="3">
        <v>0.33749999999997499</v>
      </c>
      <c r="F30" s="3">
        <f t="shared" si="14"/>
        <v>0.38263888888886388</v>
      </c>
      <c r="G30" s="7">
        <v>28</v>
      </c>
      <c r="H30" s="3">
        <v>0.35763888888891099</v>
      </c>
      <c r="I30" s="3">
        <f t="shared" si="15"/>
        <v>0.40277777777779988</v>
      </c>
      <c r="L30" s="17"/>
      <c r="M30" s="12">
        <f t="shared" si="20"/>
        <v>1100</v>
      </c>
      <c r="N30" s="12">
        <f t="shared" si="20"/>
        <v>1100</v>
      </c>
      <c r="O30" s="12">
        <f>+ROUND($AG$5+($AI$5*1),-2)</f>
        <v>1100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2" t="str">
        <f>+X12</f>
        <v>관악역</v>
      </c>
    </row>
    <row r="31" spans="1:29" x14ac:dyDescent="0.3">
      <c r="A31" s="22"/>
      <c r="B31" s="3">
        <v>0.33611111111111103</v>
      </c>
      <c r="C31" s="3">
        <f t="shared" si="17"/>
        <v>0.38124999999999992</v>
      </c>
      <c r="D31" s="4">
        <v>29</v>
      </c>
      <c r="E31" s="3">
        <v>0.34375</v>
      </c>
      <c r="F31" s="3">
        <f t="shared" si="14"/>
        <v>0.3888888888888889</v>
      </c>
      <c r="G31" s="7">
        <v>29</v>
      </c>
      <c r="H31" s="3">
        <v>0.364583333333377</v>
      </c>
      <c r="I31" s="3">
        <f t="shared" si="15"/>
        <v>0.4097222222222659</v>
      </c>
      <c r="L31" s="17"/>
      <c r="M31" s="12">
        <f t="shared" si="20"/>
        <v>1100</v>
      </c>
      <c r="N31" s="12">
        <f t="shared" si="20"/>
        <v>1100</v>
      </c>
      <c r="O31" s="12">
        <f>+ROUND($AG$5+($AI$5*1),-2)</f>
        <v>1100</v>
      </c>
      <c r="P31" s="12">
        <f t="shared" ref="P31:Q33" si="21">+ROUND($AG$5+($AI$5*1),-2)</f>
        <v>1100</v>
      </c>
      <c r="Q31" s="12">
        <f t="shared" si="21"/>
        <v>1100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2" t="str">
        <f>+Y13</f>
        <v>석수역</v>
      </c>
    </row>
    <row r="32" spans="1:29" x14ac:dyDescent="0.3">
      <c r="A32" s="22"/>
      <c r="B32" s="3">
        <v>0.34236111111111101</v>
      </c>
      <c r="C32" s="3">
        <f t="shared" si="17"/>
        <v>0.3874999999999999</v>
      </c>
      <c r="D32" s="4">
        <v>30</v>
      </c>
      <c r="E32" s="3">
        <v>0.35000000000002501</v>
      </c>
      <c r="F32" s="3">
        <f t="shared" si="14"/>
        <v>0.39513888888891391</v>
      </c>
      <c r="G32" s="7">
        <v>30</v>
      </c>
      <c r="H32" s="3">
        <v>0.37152777777784401</v>
      </c>
      <c r="I32" s="3">
        <f t="shared" si="15"/>
        <v>0.41666666666673291</v>
      </c>
      <c r="L32" s="17"/>
      <c r="M32" s="12">
        <f>+ROUND($AG$5+($AI$5*2),-2)</f>
        <v>1200</v>
      </c>
      <c r="N32" s="12">
        <f>+ROUND($AG$5+($AI$5*1),-2)</f>
        <v>1100</v>
      </c>
      <c r="O32" s="12">
        <f>+ROUND($AG$5+($AI$5*1),-2)</f>
        <v>1100</v>
      </c>
      <c r="P32" s="12">
        <f t="shared" si="21"/>
        <v>1100</v>
      </c>
      <c r="Q32" s="12">
        <f t="shared" si="21"/>
        <v>1100</v>
      </c>
      <c r="R32" s="12">
        <f t="shared" ref="R32:S35" si="22">+ROUND($AG$5+($AI$5*1),-2)</f>
        <v>1100</v>
      </c>
      <c r="S32" s="12">
        <f t="shared" si="22"/>
        <v>1100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2" t="str">
        <f>+Z14</f>
        <v>시흥사거리</v>
      </c>
    </row>
    <row r="33" spans="1:29" x14ac:dyDescent="0.3">
      <c r="A33" s="22"/>
      <c r="B33" s="3">
        <v>0.34861111111111098</v>
      </c>
      <c r="C33" s="3">
        <f t="shared" si="17"/>
        <v>0.39374999999999988</v>
      </c>
      <c r="D33" s="4">
        <v>31</v>
      </c>
      <c r="E33" s="3">
        <v>0.35625000000005003</v>
      </c>
      <c r="F33" s="3">
        <f t="shared" si="14"/>
        <v>0.40138888888893892</v>
      </c>
      <c r="G33" s="7">
        <v>31</v>
      </c>
      <c r="H33" s="3">
        <v>0.37847222222230997</v>
      </c>
      <c r="I33" s="3">
        <f t="shared" si="15"/>
        <v>0.42361111111119887</v>
      </c>
      <c r="L33" s="17"/>
      <c r="M33" s="12">
        <f>+ROUND($AG$5+($AI$5*2),-2)</f>
        <v>1200</v>
      </c>
      <c r="N33" s="12">
        <f>+ROUND($AG$5+($AI$5*2),-2)</f>
        <v>1200</v>
      </c>
      <c r="O33" s="12">
        <f>+ROUND($AG$5+($AI$5*1),-2)</f>
        <v>1100</v>
      </c>
      <c r="P33" s="12">
        <f t="shared" si="21"/>
        <v>1100</v>
      </c>
      <c r="Q33" s="12">
        <f t="shared" si="21"/>
        <v>1100</v>
      </c>
      <c r="R33" s="12">
        <f t="shared" si="22"/>
        <v>1100</v>
      </c>
      <c r="S33" s="12">
        <f t="shared" si="22"/>
        <v>1100</v>
      </c>
      <c r="T33" s="12">
        <f>+ROUND($AG$5+($AI$5*1),-2)</f>
        <v>1100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2" t="str">
        <f>+AA15</f>
        <v>금천구청</v>
      </c>
    </row>
    <row r="34" spans="1:29" x14ac:dyDescent="0.3">
      <c r="A34" s="22"/>
      <c r="B34" s="3">
        <v>0.35486111111111102</v>
      </c>
      <c r="C34" s="3">
        <f t="shared" si="17"/>
        <v>0.39999999999999991</v>
      </c>
      <c r="D34" s="4">
        <v>32</v>
      </c>
      <c r="E34" s="3">
        <v>0.36250000000007498</v>
      </c>
      <c r="F34" s="3">
        <f t="shared" si="14"/>
        <v>0.40763888888896388</v>
      </c>
      <c r="G34" s="7">
        <v>32</v>
      </c>
      <c r="H34" s="3">
        <v>0.38541666666677599</v>
      </c>
      <c r="I34" s="3">
        <f t="shared" si="15"/>
        <v>0.43055555555566488</v>
      </c>
      <c r="L34" s="17"/>
      <c r="M34" s="12">
        <f>+ROUND($AG$5+($AI$5*2),-2)</f>
        <v>1200</v>
      </c>
      <c r="N34" s="12">
        <f>+ROUND($AG$5+($AI$5*2),-2)</f>
        <v>1200</v>
      </c>
      <c r="O34" s="12">
        <f>+ROUND($AG$5+($AI$5*2),-2)</f>
        <v>1200</v>
      </c>
      <c r="P34" s="12">
        <f>+ROUND($AG$5+($AI$5*2),-2)</f>
        <v>1200</v>
      </c>
      <c r="Q34" s="12">
        <f>+ROUND($AG$5+($AI$5*1),-2)</f>
        <v>1100</v>
      </c>
      <c r="R34" s="12">
        <f t="shared" si="22"/>
        <v>1100</v>
      </c>
      <c r="S34" s="12">
        <f t="shared" si="22"/>
        <v>1100</v>
      </c>
      <c r="T34" s="12">
        <f>+ROUND($AG$5+($AI$5*1),-2)</f>
        <v>1100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2" t="str">
        <f>+AB16</f>
        <v>금천우체국</v>
      </c>
    </row>
    <row r="35" spans="1:29" x14ac:dyDescent="0.3">
      <c r="A35" s="22"/>
      <c r="B35" s="3">
        <v>0.36111111111111099</v>
      </c>
      <c r="C35" s="3">
        <f t="shared" si="17"/>
        <v>0.40624999999999989</v>
      </c>
      <c r="D35" s="4">
        <v>33</v>
      </c>
      <c r="E35" s="3">
        <v>0.3687500000001</v>
      </c>
      <c r="F35" s="3">
        <f t="shared" si="14"/>
        <v>0.41388888888898889</v>
      </c>
      <c r="G35" s="7">
        <v>33</v>
      </c>
      <c r="H35" s="3">
        <v>0.392361111111243</v>
      </c>
      <c r="I35" s="3">
        <f t="shared" si="15"/>
        <v>0.43750000000013189</v>
      </c>
      <c r="L35" s="18"/>
      <c r="M35" s="12">
        <f>+ROUND($AG$5+($AI$5*2),-2)</f>
        <v>1200</v>
      </c>
      <c r="N35" s="12">
        <f>+ROUND($AG$5+($AI$5*2),-2)</f>
        <v>1200</v>
      </c>
      <c r="O35" s="12">
        <f>+ROUND($AG$5+($AI$5*2),-2)</f>
        <v>1200</v>
      </c>
      <c r="P35" s="12">
        <f>+ROUND($AG$5+($AI$5*2),-2)</f>
        <v>1200</v>
      </c>
      <c r="Q35" s="12">
        <f>+ROUND($AG$5+($AI$5*2),-2)</f>
        <v>1200</v>
      </c>
      <c r="R35" s="12">
        <f t="shared" si="22"/>
        <v>1100</v>
      </c>
      <c r="S35" s="12">
        <f t="shared" si="22"/>
        <v>1100</v>
      </c>
      <c r="T35" s="12">
        <f>+ROUND($AG$5+($AI$5*1),-2)</f>
        <v>1100</v>
      </c>
      <c r="U35" s="12">
        <f>+ROUND($AG$5+($AI$5*1),-2)</f>
        <v>1100</v>
      </c>
      <c r="V35" s="12">
        <f>+ROUND($AG$5+($AI$5*1),-2)</f>
        <v>1100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2" t="str">
        <f>+AC17</f>
        <v>구로디지털역</v>
      </c>
    </row>
    <row r="36" spans="1:29" x14ac:dyDescent="0.3">
      <c r="A36" s="22"/>
      <c r="B36" s="3">
        <v>0.3659722222222222</v>
      </c>
      <c r="C36" s="3">
        <f t="shared" si="17"/>
        <v>0.41111111111111109</v>
      </c>
      <c r="D36" s="4">
        <v>34</v>
      </c>
      <c r="E36" s="3">
        <v>0.37500000000012501</v>
      </c>
      <c r="F36" s="3">
        <f t="shared" si="14"/>
        <v>0.42013888888901391</v>
      </c>
      <c r="G36" s="7">
        <v>34</v>
      </c>
      <c r="H36" s="3">
        <v>0.39930555555570901</v>
      </c>
      <c r="I36" s="3">
        <f t="shared" si="15"/>
        <v>0.44444444444459791</v>
      </c>
    </row>
    <row r="37" spans="1:29" x14ac:dyDescent="0.3">
      <c r="A37" s="22"/>
      <c r="B37" s="3">
        <v>0.37083333333333302</v>
      </c>
      <c r="C37" s="3">
        <f t="shared" si="17"/>
        <v>0.41597222222222191</v>
      </c>
      <c r="D37" s="4">
        <v>35</v>
      </c>
      <c r="E37" s="3">
        <v>0.38125000000015002</v>
      </c>
      <c r="F37" s="3">
        <f t="shared" si="14"/>
        <v>0.42638888888903892</v>
      </c>
      <c r="G37" s="7">
        <v>35</v>
      </c>
      <c r="H37" s="3">
        <v>0.40625000000017603</v>
      </c>
      <c r="I37" s="3">
        <f t="shared" si="15"/>
        <v>0.45138888888906492</v>
      </c>
      <c r="L37" s="16" t="s">
        <v>34</v>
      </c>
      <c r="M37" s="2" t="str">
        <f>+M19</f>
        <v>갈뫼대원A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22"/>
      <c r="B38" s="3">
        <v>0.375694444444445</v>
      </c>
      <c r="C38" s="3">
        <f t="shared" si="17"/>
        <v>0.42083333333333389</v>
      </c>
      <c r="D38" s="4">
        <v>36</v>
      </c>
      <c r="E38" s="3">
        <v>0.38750000000017498</v>
      </c>
      <c r="F38" s="3">
        <f t="shared" si="14"/>
        <v>0.43263888888906388</v>
      </c>
      <c r="G38" s="7">
        <v>36</v>
      </c>
      <c r="H38" s="3">
        <v>0.41319444444464298</v>
      </c>
      <c r="I38" s="3">
        <f t="shared" si="15"/>
        <v>0.45833333333353188</v>
      </c>
      <c r="L38" s="17"/>
      <c r="M38" s="12">
        <v>0</v>
      </c>
      <c r="N38" s="2" t="str">
        <f>+N20</f>
        <v>계원예술대</v>
      </c>
    </row>
    <row r="39" spans="1:29" x14ac:dyDescent="0.3">
      <c r="A39" s="22"/>
      <c r="B39" s="3">
        <v>0.38055555555555598</v>
      </c>
      <c r="C39" s="3">
        <f t="shared" si="17"/>
        <v>0.42569444444444487</v>
      </c>
      <c r="D39" s="4">
        <v>37</v>
      </c>
      <c r="E39" s="3">
        <v>0.3937500000002</v>
      </c>
      <c r="F39" s="3">
        <f t="shared" si="14"/>
        <v>0.43888888888908889</v>
      </c>
      <c r="G39" s="7">
        <v>37</v>
      </c>
      <c r="H39" s="3">
        <v>0.42013888888911</v>
      </c>
      <c r="I39" s="3">
        <f t="shared" si="15"/>
        <v>0.46527777777799889</v>
      </c>
      <c r="L39" s="17"/>
      <c r="M39" s="12">
        <v>0</v>
      </c>
      <c r="N39" s="12">
        <v>0</v>
      </c>
      <c r="O39" s="2" t="str">
        <f>+O21</f>
        <v>내손주차장</v>
      </c>
    </row>
    <row r="40" spans="1:29" x14ac:dyDescent="0.3">
      <c r="A40" s="22"/>
      <c r="B40" s="3">
        <v>0.38541666666666702</v>
      </c>
      <c r="C40" s="3">
        <f t="shared" si="17"/>
        <v>0.43055555555555591</v>
      </c>
      <c r="D40" s="4">
        <v>38</v>
      </c>
      <c r="E40" s="3">
        <v>0.40000000000022501</v>
      </c>
      <c r="F40" s="3">
        <f t="shared" si="14"/>
        <v>0.4451388888891139</v>
      </c>
      <c r="G40" s="7">
        <v>38</v>
      </c>
      <c r="H40" s="3">
        <v>0.42708333333357701</v>
      </c>
      <c r="I40" s="3">
        <f t="shared" si="15"/>
        <v>0.4722222222224659</v>
      </c>
      <c r="L40" s="17"/>
      <c r="M40" s="12">
        <v>0</v>
      </c>
      <c r="N40" s="12">
        <v>0</v>
      </c>
      <c r="O40" s="12">
        <v>0</v>
      </c>
      <c r="P40" s="2" t="str">
        <f>+P22</f>
        <v>동아에코빌</v>
      </c>
    </row>
    <row r="41" spans="1:29" x14ac:dyDescent="0.3">
      <c r="A41" s="22"/>
      <c r="B41" s="3">
        <v>0.390277777777778</v>
      </c>
      <c r="C41" s="3">
        <f t="shared" si="17"/>
        <v>0.4354166666666669</v>
      </c>
      <c r="D41" s="4">
        <v>39</v>
      </c>
      <c r="E41" s="3">
        <v>0.40625000000025002</v>
      </c>
      <c r="F41" s="3">
        <f t="shared" si="14"/>
        <v>0.45138888888913892</v>
      </c>
      <c r="G41" s="7">
        <v>39</v>
      </c>
      <c r="H41" s="3">
        <v>0.43402777777804402</v>
      </c>
      <c r="I41" s="3">
        <f t="shared" si="15"/>
        <v>0.47916666666693292</v>
      </c>
      <c r="L41" s="17"/>
      <c r="M41" s="12">
        <v>0</v>
      </c>
      <c r="N41" s="12">
        <v>0</v>
      </c>
      <c r="O41" s="12">
        <v>0</v>
      </c>
      <c r="P41" s="12">
        <v>0</v>
      </c>
      <c r="Q41" s="2" t="str">
        <f>+Q23</f>
        <v>평촌노인정</v>
      </c>
    </row>
    <row r="42" spans="1:29" x14ac:dyDescent="0.3">
      <c r="A42" s="22"/>
      <c r="B42" s="3">
        <v>0.39513888888888898</v>
      </c>
      <c r="C42" s="3">
        <f t="shared" si="17"/>
        <v>0.44027777777777788</v>
      </c>
      <c r="D42" s="4">
        <v>40</v>
      </c>
      <c r="E42" s="3">
        <v>0.41319444444444442</v>
      </c>
      <c r="F42" s="3">
        <f t="shared" si="14"/>
        <v>0.45833333333333331</v>
      </c>
      <c r="G42" s="7">
        <v>40</v>
      </c>
      <c r="H42" s="3">
        <v>0.44097222222251098</v>
      </c>
      <c r="I42" s="3">
        <f t="shared" si="15"/>
        <v>0.48611111111139987</v>
      </c>
      <c r="L42" s="17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2" t="str">
        <f>+R24</f>
        <v>인덕원역</v>
      </c>
    </row>
    <row r="43" spans="1:29" x14ac:dyDescent="0.3">
      <c r="A43" s="22"/>
      <c r="B43" s="3">
        <v>0.40000000000000102</v>
      </c>
      <c r="C43" s="3">
        <f t="shared" si="17"/>
        <v>0.44513888888888992</v>
      </c>
      <c r="D43" s="4">
        <v>41</v>
      </c>
      <c r="E43" s="3">
        <v>0.41875000000000001</v>
      </c>
      <c r="F43" s="3">
        <f t="shared" si="14"/>
        <v>0.46388888888888891</v>
      </c>
      <c r="G43" s="7">
        <v>41</v>
      </c>
      <c r="H43" s="3">
        <v>0.44791666666697799</v>
      </c>
      <c r="I43" s="3">
        <f t="shared" si="15"/>
        <v>0.49305555555586689</v>
      </c>
      <c r="L43" s="17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2" t="str">
        <f>+S25</f>
        <v>관양중학교</v>
      </c>
    </row>
    <row r="44" spans="1:29" x14ac:dyDescent="0.3">
      <c r="A44" s="22"/>
      <c r="B44" s="3">
        <v>0.404861111111112</v>
      </c>
      <c r="C44" s="3">
        <f t="shared" si="17"/>
        <v>0.4500000000000009</v>
      </c>
      <c r="D44" s="4">
        <v>42</v>
      </c>
      <c r="E44" s="3">
        <v>0.42430555555555599</v>
      </c>
      <c r="F44" s="3">
        <f t="shared" si="14"/>
        <v>0.46944444444444489</v>
      </c>
      <c r="G44" s="7">
        <v>42</v>
      </c>
      <c r="H44" s="3">
        <v>0.454861111111445</v>
      </c>
      <c r="I44" s="3">
        <f t="shared" si="15"/>
        <v>0.50000000000033384</v>
      </c>
      <c r="L44" s="17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2" t="str">
        <f>+T26</f>
        <v>종합운동장</v>
      </c>
    </row>
    <row r="45" spans="1:29" x14ac:dyDescent="0.3">
      <c r="A45" s="22"/>
      <c r="B45" s="3">
        <v>0.40972222222222299</v>
      </c>
      <c r="C45" s="3">
        <f t="shared" si="17"/>
        <v>0.45486111111111188</v>
      </c>
      <c r="D45" s="4">
        <v>43</v>
      </c>
      <c r="E45" s="3">
        <v>0.42986111111111103</v>
      </c>
      <c r="F45" s="3">
        <f t="shared" si="14"/>
        <v>0.47499999999999992</v>
      </c>
      <c r="G45" s="7">
        <v>43</v>
      </c>
      <c r="H45" s="3">
        <v>0.46180555555591202</v>
      </c>
      <c r="I45" s="3">
        <f t="shared" si="15"/>
        <v>0.50694444444480091</v>
      </c>
      <c r="L45" s="17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2" t="str">
        <f>+U27</f>
        <v>비산사거리</v>
      </c>
    </row>
    <row r="46" spans="1:29" x14ac:dyDescent="0.3">
      <c r="A46" s="22"/>
      <c r="B46" s="3">
        <v>0.41388888888888892</v>
      </c>
      <c r="C46" s="3">
        <f t="shared" si="17"/>
        <v>0.45902777777777781</v>
      </c>
      <c r="D46" s="4">
        <v>44</v>
      </c>
      <c r="E46" s="3">
        <v>0.43472222222222223</v>
      </c>
      <c r="F46" s="3">
        <f t="shared" si="14"/>
        <v>0.47986111111111113</v>
      </c>
      <c r="G46" s="7">
        <v>44</v>
      </c>
      <c r="H46" s="3">
        <v>0.4680555555555555</v>
      </c>
      <c r="I46" s="3">
        <f t="shared" si="15"/>
        <v>0.5131944444444444</v>
      </c>
      <c r="L46" s="17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2" t="str">
        <f>+V28</f>
        <v>대림대학</v>
      </c>
    </row>
    <row r="47" spans="1:29" x14ac:dyDescent="0.3">
      <c r="A47" s="22"/>
      <c r="B47" s="3">
        <v>0.41805555555555501</v>
      </c>
      <c r="C47" s="3">
        <f t="shared" si="17"/>
        <v>0.46319444444444391</v>
      </c>
      <c r="D47" s="4">
        <v>45</v>
      </c>
      <c r="E47" s="3">
        <v>0.43958333333333299</v>
      </c>
      <c r="F47" s="3">
        <f t="shared" si="14"/>
        <v>0.48472222222222189</v>
      </c>
      <c r="G47" s="7">
        <v>45</v>
      </c>
      <c r="H47" s="3">
        <v>0.47430555555519899</v>
      </c>
      <c r="I47" s="3">
        <f t="shared" si="15"/>
        <v>0.51944444444408788</v>
      </c>
      <c r="L47" s="17"/>
      <c r="M47" s="12">
        <f t="shared" ref="M47:N49" si="23">+ROUND($AG$6+($AI$6*1),-1)</f>
        <v>650</v>
      </c>
      <c r="N47" s="12">
        <f t="shared" si="23"/>
        <v>650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2" t="str">
        <f>+W29</f>
        <v>예술공원4</v>
      </c>
    </row>
    <row r="48" spans="1:29" x14ac:dyDescent="0.3">
      <c r="A48" s="22"/>
      <c r="B48" s="3">
        <v>0.422222222222221</v>
      </c>
      <c r="C48" s="3">
        <f t="shared" si="17"/>
        <v>0.46736111111110989</v>
      </c>
      <c r="D48" s="4">
        <v>46</v>
      </c>
      <c r="E48" s="3">
        <v>0.44444444444444497</v>
      </c>
      <c r="F48" s="3">
        <f t="shared" si="14"/>
        <v>0.48958333333333387</v>
      </c>
      <c r="G48" s="7">
        <v>46</v>
      </c>
      <c r="H48" s="3">
        <v>0.48055555555484297</v>
      </c>
      <c r="I48" s="3">
        <f t="shared" si="15"/>
        <v>0.52569444444373181</v>
      </c>
      <c r="L48" s="17"/>
      <c r="M48" s="12">
        <f t="shared" si="23"/>
        <v>650</v>
      </c>
      <c r="N48" s="12">
        <f t="shared" si="23"/>
        <v>650</v>
      </c>
      <c r="O48" s="12">
        <f>+ROUND($AG$6+($AI$6*1),-1)</f>
        <v>650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2" t="str">
        <f>+X30</f>
        <v>관악역</v>
      </c>
    </row>
    <row r="49" spans="1:29" x14ac:dyDescent="0.3">
      <c r="A49" s="22"/>
      <c r="B49" s="3">
        <v>0.42638888888888699</v>
      </c>
      <c r="C49" s="3">
        <f t="shared" si="17"/>
        <v>0.47152777777777588</v>
      </c>
      <c r="D49" s="4">
        <v>47</v>
      </c>
      <c r="E49" s="3">
        <v>0.44930555555555601</v>
      </c>
      <c r="F49" s="3">
        <f t="shared" si="14"/>
        <v>0.49444444444444491</v>
      </c>
      <c r="G49" s="7">
        <v>47</v>
      </c>
      <c r="H49" s="3">
        <v>0.48680555555448601</v>
      </c>
      <c r="I49" s="3">
        <f t="shared" si="15"/>
        <v>0.53194444444337485</v>
      </c>
      <c r="L49" s="17"/>
      <c r="M49" s="12">
        <f t="shared" si="23"/>
        <v>650</v>
      </c>
      <c r="N49" s="12">
        <f t="shared" si="23"/>
        <v>650</v>
      </c>
      <c r="O49" s="12">
        <f>+ROUND($AG$6+($AI$6*1),-1)</f>
        <v>650</v>
      </c>
      <c r="P49" s="12">
        <f t="shared" ref="P49:Q51" si="24">+ROUND($AG$6+($AI$6*1),-1)</f>
        <v>650</v>
      </c>
      <c r="Q49" s="12">
        <f t="shared" si="24"/>
        <v>650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2" t="str">
        <f>+Y31</f>
        <v>석수역</v>
      </c>
    </row>
    <row r="50" spans="1:29" x14ac:dyDescent="0.3">
      <c r="A50" s="22"/>
      <c r="B50" s="3">
        <v>0.43055555555555303</v>
      </c>
      <c r="C50" s="3">
        <f t="shared" si="17"/>
        <v>0.47569444444444192</v>
      </c>
      <c r="D50" s="4">
        <v>48</v>
      </c>
      <c r="E50" s="3">
        <v>0.45347222222222222</v>
      </c>
      <c r="F50" s="3">
        <f t="shared" si="14"/>
        <v>0.49861111111111112</v>
      </c>
      <c r="G50" s="7">
        <v>48</v>
      </c>
      <c r="H50" s="3">
        <v>0.493055555554129</v>
      </c>
      <c r="I50" s="3">
        <f t="shared" si="15"/>
        <v>0.53819444444301789</v>
      </c>
      <c r="L50" s="17"/>
      <c r="M50" s="12">
        <f>+ROUND($AG$6+($AI$6*2),-1)</f>
        <v>700</v>
      </c>
      <c r="N50" s="12">
        <f>+ROUND($AG$6+($AI$6*1),-1)</f>
        <v>650</v>
      </c>
      <c r="O50" s="12">
        <f>+ROUND($AG$6+($AI$6*1),-1)</f>
        <v>650</v>
      </c>
      <c r="P50" s="12">
        <f t="shared" si="24"/>
        <v>650</v>
      </c>
      <c r="Q50" s="12">
        <f t="shared" si="24"/>
        <v>650</v>
      </c>
      <c r="R50" s="12">
        <f t="shared" ref="R50:S53" si="25">+ROUND($AG$6+($AI$6*1),-1)</f>
        <v>650</v>
      </c>
      <c r="S50" s="12">
        <f t="shared" si="25"/>
        <v>650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2" t="str">
        <f>+Z32</f>
        <v>시흥사거리</v>
      </c>
    </row>
    <row r="51" spans="1:29" x14ac:dyDescent="0.3">
      <c r="A51" s="22"/>
      <c r="B51" s="3">
        <v>0.43472222222221901</v>
      </c>
      <c r="C51" s="3">
        <f t="shared" si="17"/>
        <v>0.47986111111110791</v>
      </c>
      <c r="D51" s="4">
        <v>49</v>
      </c>
      <c r="E51" s="3">
        <v>0.45763888888888798</v>
      </c>
      <c r="F51" s="3">
        <f t="shared" si="14"/>
        <v>0.50277777777777688</v>
      </c>
      <c r="G51" s="7">
        <v>49</v>
      </c>
      <c r="H51" s="3">
        <v>0.49861111111111112</v>
      </c>
      <c r="I51" s="3">
        <f t="shared" si="15"/>
        <v>0.54374999999999996</v>
      </c>
      <c r="L51" s="17"/>
      <c r="M51" s="12">
        <f t="shared" ref="M51:Q53" si="26">+ROUND($AG$6+($AI$6*2),-1)</f>
        <v>700</v>
      </c>
      <c r="N51" s="12">
        <f t="shared" si="26"/>
        <v>700</v>
      </c>
      <c r="O51" s="12">
        <f>+ROUND($AG$6+($AI$6*1),-1)</f>
        <v>650</v>
      </c>
      <c r="P51" s="12">
        <f t="shared" si="24"/>
        <v>650</v>
      </c>
      <c r="Q51" s="12">
        <f t="shared" si="24"/>
        <v>650</v>
      </c>
      <c r="R51" s="12">
        <f t="shared" si="25"/>
        <v>650</v>
      </c>
      <c r="S51" s="12">
        <f t="shared" si="25"/>
        <v>650</v>
      </c>
      <c r="T51" s="12">
        <f>+ROUND($AG$6+($AI$6*1),-1)</f>
        <v>650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2" t="str">
        <f>+AA33</f>
        <v>금천구청</v>
      </c>
    </row>
    <row r="52" spans="1:29" x14ac:dyDescent="0.3">
      <c r="A52" s="22"/>
      <c r="B52" s="3">
        <v>0.438888888888884</v>
      </c>
      <c r="C52" s="3">
        <f t="shared" si="17"/>
        <v>0.48402777777777289</v>
      </c>
      <c r="D52" s="4">
        <v>50</v>
      </c>
      <c r="E52" s="3">
        <v>0.46180555555555503</v>
      </c>
      <c r="F52" s="3">
        <f t="shared" si="14"/>
        <v>0.50694444444444386</v>
      </c>
      <c r="G52" s="7">
        <v>50</v>
      </c>
      <c r="H52" s="3">
        <v>0.50416666666809296</v>
      </c>
      <c r="I52" s="3">
        <f t="shared" si="15"/>
        <v>0.54930555555698179</v>
      </c>
      <c r="L52" s="17"/>
      <c r="M52" s="12">
        <f t="shared" si="26"/>
        <v>700</v>
      </c>
      <c r="N52" s="12">
        <f t="shared" si="26"/>
        <v>700</v>
      </c>
      <c r="O52" s="12">
        <f t="shared" si="26"/>
        <v>700</v>
      </c>
      <c r="P52" s="12">
        <f t="shared" si="26"/>
        <v>700</v>
      </c>
      <c r="Q52" s="12">
        <f>+ROUND($AG$6+($AI$6*1),-1)</f>
        <v>650</v>
      </c>
      <c r="R52" s="12">
        <f t="shared" si="25"/>
        <v>650</v>
      </c>
      <c r="S52" s="12">
        <f t="shared" si="25"/>
        <v>650</v>
      </c>
      <c r="T52" s="12">
        <f>+ROUND($AG$6+($AI$6*1),-1)</f>
        <v>650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2" t="str">
        <f>+AB34</f>
        <v>금천우체국</v>
      </c>
    </row>
    <row r="53" spans="1:29" x14ac:dyDescent="0.3">
      <c r="A53" s="22"/>
      <c r="B53" s="3">
        <v>0.44305555555554998</v>
      </c>
      <c r="C53" s="3">
        <f t="shared" si="17"/>
        <v>0.48819444444443888</v>
      </c>
      <c r="D53" s="4">
        <v>51</v>
      </c>
      <c r="E53" s="3">
        <v>0.46597222222222101</v>
      </c>
      <c r="F53" s="3">
        <f t="shared" si="14"/>
        <v>0.51111111111110985</v>
      </c>
      <c r="G53" s="7">
        <v>51</v>
      </c>
      <c r="H53" s="3">
        <v>0.50972222222507502</v>
      </c>
      <c r="I53" s="3">
        <f t="shared" si="15"/>
        <v>0.55486111111396386</v>
      </c>
      <c r="L53" s="18"/>
      <c r="M53" s="12">
        <f t="shared" si="26"/>
        <v>700</v>
      </c>
      <c r="N53" s="12">
        <f t="shared" si="26"/>
        <v>700</v>
      </c>
      <c r="O53" s="12">
        <f t="shared" si="26"/>
        <v>700</v>
      </c>
      <c r="P53" s="12">
        <f t="shared" si="26"/>
        <v>700</v>
      </c>
      <c r="Q53" s="12">
        <f t="shared" si="26"/>
        <v>700</v>
      </c>
      <c r="R53" s="12">
        <f t="shared" si="25"/>
        <v>650</v>
      </c>
      <c r="S53" s="12">
        <f t="shared" si="25"/>
        <v>650</v>
      </c>
      <c r="T53" s="12">
        <f>+ROUND($AG$6+($AI$6*1),-1)</f>
        <v>650</v>
      </c>
      <c r="U53" s="12">
        <f>+ROUND($AG$6+($AI$6*1),-1)</f>
        <v>650</v>
      </c>
      <c r="V53" s="12">
        <f>+ROUND($AG$6+($AI$6*1),-1)</f>
        <v>650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2" t="str">
        <f>+AC35</f>
        <v>구로디지털역</v>
      </c>
    </row>
    <row r="54" spans="1:29" x14ac:dyDescent="0.3">
      <c r="A54" s="22"/>
      <c r="B54" s="3">
        <v>0.44722222222221603</v>
      </c>
      <c r="C54" s="3">
        <f t="shared" si="17"/>
        <v>0.49236111111110492</v>
      </c>
      <c r="D54" s="4">
        <v>52</v>
      </c>
      <c r="E54" s="3">
        <v>0.470138888888887</v>
      </c>
      <c r="F54" s="3">
        <f t="shared" si="14"/>
        <v>0.51527777777777584</v>
      </c>
      <c r="G54" s="7">
        <v>52</v>
      </c>
      <c r="H54" s="3">
        <v>0.51527777778205797</v>
      </c>
      <c r="I54" s="3">
        <f t="shared" si="15"/>
        <v>0.56041666667094681</v>
      </c>
    </row>
    <row r="55" spans="1:29" x14ac:dyDescent="0.3">
      <c r="A55" s="22"/>
      <c r="B55" s="3">
        <v>0.45069444444444445</v>
      </c>
      <c r="C55" s="3">
        <f t="shared" si="17"/>
        <v>0.49583333333333335</v>
      </c>
      <c r="D55" s="4">
        <v>53</v>
      </c>
      <c r="E55" s="3">
        <v>0.47430555555555298</v>
      </c>
      <c r="F55" s="3">
        <f t="shared" si="14"/>
        <v>0.51944444444444182</v>
      </c>
      <c r="G55" s="7">
        <v>53</v>
      </c>
      <c r="H55" s="3">
        <v>0.52083333333904003</v>
      </c>
      <c r="I55" s="3">
        <f t="shared" si="15"/>
        <v>0.56597222222792887</v>
      </c>
    </row>
    <row r="56" spans="1:29" x14ac:dyDescent="0.3">
      <c r="A56" s="22"/>
      <c r="B56" s="3">
        <v>0.45416666666667299</v>
      </c>
      <c r="C56" s="3">
        <f t="shared" si="17"/>
        <v>0.49930555555556189</v>
      </c>
      <c r="D56" s="4">
        <v>54</v>
      </c>
      <c r="E56" s="3">
        <v>0.47847222222222002</v>
      </c>
      <c r="F56" s="3">
        <f t="shared" si="14"/>
        <v>0.52361111111110892</v>
      </c>
      <c r="G56" s="7">
        <v>54</v>
      </c>
      <c r="H56" s="3">
        <v>0.52638888889602198</v>
      </c>
      <c r="I56" s="3">
        <f t="shared" si="15"/>
        <v>0.57152777778491082</v>
      </c>
    </row>
    <row r="57" spans="1:29" x14ac:dyDescent="0.3">
      <c r="A57" s="22"/>
      <c r="B57" s="3">
        <v>0.45763888888890097</v>
      </c>
      <c r="C57" s="3">
        <f t="shared" si="17"/>
        <v>0.50277777777778987</v>
      </c>
      <c r="D57" s="4">
        <v>55</v>
      </c>
      <c r="E57" s="3">
        <v>0.48263888888888601</v>
      </c>
      <c r="F57" s="3">
        <f t="shared" si="14"/>
        <v>0.5277777777777749</v>
      </c>
      <c r="G57" s="7">
        <v>55</v>
      </c>
      <c r="H57" s="3">
        <v>0.53194444445300404</v>
      </c>
      <c r="I57" s="3">
        <f t="shared" si="15"/>
        <v>0.57708333334189288</v>
      </c>
    </row>
    <row r="58" spans="1:29" x14ac:dyDescent="0.3">
      <c r="A58" s="22"/>
      <c r="B58" s="3">
        <v>0.46111111111113001</v>
      </c>
      <c r="C58" s="3">
        <f t="shared" si="17"/>
        <v>0.50625000000001885</v>
      </c>
      <c r="D58" s="4">
        <v>56</v>
      </c>
      <c r="E58" s="3">
        <v>0.48680555555555199</v>
      </c>
      <c r="F58" s="3">
        <f t="shared" si="14"/>
        <v>0.53194444444444089</v>
      </c>
      <c r="G58" s="7">
        <v>56</v>
      </c>
      <c r="H58" s="3">
        <v>0.53750000000998599</v>
      </c>
      <c r="I58" s="3">
        <f t="shared" si="15"/>
        <v>0.58263888889887483</v>
      </c>
    </row>
    <row r="59" spans="1:29" x14ac:dyDescent="0.3">
      <c r="A59" s="22"/>
      <c r="B59" s="3">
        <v>0.464583333333358</v>
      </c>
      <c r="C59" s="3">
        <f t="shared" si="17"/>
        <v>0.50972222222224683</v>
      </c>
      <c r="D59" s="4">
        <v>57</v>
      </c>
      <c r="E59" s="3">
        <v>0.49097222222221798</v>
      </c>
      <c r="F59" s="3">
        <f t="shared" si="14"/>
        <v>0.53611111111110687</v>
      </c>
      <c r="G59" s="7">
        <v>57</v>
      </c>
      <c r="H59" s="3">
        <v>0.54305555556696805</v>
      </c>
      <c r="I59" s="3">
        <f t="shared" si="15"/>
        <v>0.58819444445585689</v>
      </c>
    </row>
    <row r="60" spans="1:29" x14ac:dyDescent="0.3">
      <c r="A60" s="22"/>
      <c r="B60" s="3">
        <v>0.46805555555558698</v>
      </c>
      <c r="C60" s="3">
        <f t="shared" si="17"/>
        <v>0.51319444444447582</v>
      </c>
      <c r="D60" s="4">
        <v>58</v>
      </c>
      <c r="E60" s="3">
        <v>0.49583333333333335</v>
      </c>
      <c r="F60" s="3">
        <f t="shared" si="14"/>
        <v>0.54097222222222219</v>
      </c>
      <c r="G60" s="7">
        <v>58</v>
      </c>
      <c r="H60" s="3">
        <v>0.54861111112395</v>
      </c>
      <c r="I60" s="3">
        <f t="shared" si="15"/>
        <v>0.59375000001283884</v>
      </c>
    </row>
    <row r="61" spans="1:29" x14ac:dyDescent="0.3">
      <c r="A61" s="22"/>
      <c r="B61" s="3">
        <v>0.47152777777781502</v>
      </c>
      <c r="C61" s="3">
        <f t="shared" si="17"/>
        <v>0.51666666666670391</v>
      </c>
      <c r="D61" s="4">
        <v>59</v>
      </c>
      <c r="E61" s="3">
        <v>0.50069444444444899</v>
      </c>
      <c r="F61" s="3">
        <f t="shared" si="14"/>
        <v>0.54583333333333783</v>
      </c>
      <c r="G61" s="7">
        <v>59</v>
      </c>
      <c r="H61" s="3">
        <v>0.55416666668093195</v>
      </c>
      <c r="I61" s="3">
        <f t="shared" si="15"/>
        <v>0.59930555556982079</v>
      </c>
    </row>
    <row r="62" spans="1:29" x14ac:dyDescent="0.3">
      <c r="A62" s="22"/>
      <c r="B62" s="3">
        <v>0.475000000000043</v>
      </c>
      <c r="C62" s="3">
        <f t="shared" si="17"/>
        <v>0.52013888888893189</v>
      </c>
      <c r="D62" s="4">
        <v>60</v>
      </c>
      <c r="E62" s="3">
        <v>0.50555555555556397</v>
      </c>
      <c r="F62" s="3">
        <f t="shared" si="14"/>
        <v>0.55069444444445281</v>
      </c>
      <c r="G62" s="7">
        <v>60</v>
      </c>
      <c r="H62" s="3">
        <v>0.55972222223791401</v>
      </c>
      <c r="I62" s="3">
        <f t="shared" si="15"/>
        <v>0.60486111112680285</v>
      </c>
    </row>
    <row r="63" spans="1:29" x14ac:dyDescent="0.3">
      <c r="A63" s="22"/>
      <c r="B63" s="3">
        <v>0.47916666666666669</v>
      </c>
      <c r="C63" s="3">
        <f t="shared" si="17"/>
        <v>0.52430555555555558</v>
      </c>
      <c r="D63" s="4">
        <v>61</v>
      </c>
      <c r="E63" s="3">
        <v>0.51041666666667995</v>
      </c>
      <c r="F63" s="3">
        <f t="shared" si="14"/>
        <v>0.55555555555556879</v>
      </c>
      <c r="G63" s="7">
        <v>61</v>
      </c>
      <c r="H63" s="3">
        <v>0.56527777779489696</v>
      </c>
      <c r="I63" s="3">
        <f t="shared" si="15"/>
        <v>0.6104166666837858</v>
      </c>
    </row>
    <row r="64" spans="1:29" x14ac:dyDescent="0.3">
      <c r="A64" s="22"/>
      <c r="B64" s="3">
        <v>0.48333333333328998</v>
      </c>
      <c r="C64" s="3">
        <f t="shared" si="17"/>
        <v>0.52847222222217882</v>
      </c>
      <c r="D64" s="4">
        <v>62</v>
      </c>
      <c r="E64" s="3">
        <v>0.51527777777779504</v>
      </c>
      <c r="F64" s="3">
        <f t="shared" si="14"/>
        <v>0.56041666666668388</v>
      </c>
      <c r="G64" s="7">
        <v>62</v>
      </c>
      <c r="H64" s="3">
        <v>0.57083333335187902</v>
      </c>
      <c r="I64" s="3">
        <f t="shared" si="15"/>
        <v>0.61597222224076786</v>
      </c>
    </row>
    <row r="65" spans="1:9" x14ac:dyDescent="0.3">
      <c r="A65" s="22"/>
      <c r="B65" s="3">
        <v>0.487499999999914</v>
      </c>
      <c r="C65" s="3">
        <f t="shared" si="17"/>
        <v>0.53263888888880284</v>
      </c>
      <c r="D65" s="4">
        <v>63</v>
      </c>
      <c r="E65" s="3">
        <v>0.52013888888891002</v>
      </c>
      <c r="F65" s="3">
        <f t="shared" si="14"/>
        <v>0.56527777777779886</v>
      </c>
      <c r="G65" s="7">
        <v>63</v>
      </c>
      <c r="H65" s="3">
        <v>0.57638888890886097</v>
      </c>
      <c r="I65" s="3">
        <f t="shared" si="15"/>
        <v>0.62152777779774981</v>
      </c>
    </row>
    <row r="66" spans="1:9" x14ac:dyDescent="0.3">
      <c r="A66" s="22"/>
      <c r="B66" s="3">
        <v>0.49166666666653802</v>
      </c>
      <c r="C66" s="3">
        <f t="shared" si="17"/>
        <v>0.53680555555542686</v>
      </c>
      <c r="D66" s="4">
        <v>64</v>
      </c>
      <c r="E66" s="3">
        <v>0.525000000000026</v>
      </c>
      <c r="F66" s="3">
        <f t="shared" si="14"/>
        <v>0.57013888888891484</v>
      </c>
      <c r="G66" s="7">
        <v>64</v>
      </c>
      <c r="H66" s="3">
        <v>0.58194444446584304</v>
      </c>
      <c r="I66" s="3">
        <f t="shared" si="15"/>
        <v>0.62708333335473188</v>
      </c>
    </row>
    <row r="67" spans="1:9" x14ac:dyDescent="0.3">
      <c r="A67" s="22"/>
      <c r="B67" s="3">
        <v>0.49583333333316099</v>
      </c>
      <c r="C67" s="3">
        <f t="shared" si="17"/>
        <v>0.54097222222204988</v>
      </c>
      <c r="D67" s="4">
        <v>65</v>
      </c>
      <c r="E67" s="3">
        <v>0.52986111111114098</v>
      </c>
      <c r="F67" s="3">
        <f t="shared" si="14"/>
        <v>0.57500000000002982</v>
      </c>
      <c r="G67" s="7">
        <v>65</v>
      </c>
      <c r="H67" s="3">
        <v>0.58750000002282499</v>
      </c>
      <c r="I67" s="3">
        <f t="shared" si="15"/>
        <v>0.63263888891171383</v>
      </c>
    </row>
    <row r="68" spans="1:9" x14ac:dyDescent="0.3">
      <c r="A68" s="22"/>
      <c r="B68" s="3">
        <v>0.49999999999978501</v>
      </c>
      <c r="C68" s="3">
        <f t="shared" si="17"/>
        <v>0.5451388888886739</v>
      </c>
      <c r="D68" s="4">
        <v>66</v>
      </c>
      <c r="E68" s="3">
        <v>0.53472222222225596</v>
      </c>
      <c r="F68" s="3">
        <f t="shared" si="14"/>
        <v>0.5798611111111448</v>
      </c>
      <c r="G68" s="7">
        <v>66</v>
      </c>
      <c r="H68" s="3">
        <v>0.59305555557980705</v>
      </c>
      <c r="I68" s="3">
        <f t="shared" si="15"/>
        <v>0.63819444446869589</v>
      </c>
    </row>
    <row r="69" spans="1:9" x14ac:dyDescent="0.3">
      <c r="A69" s="22"/>
      <c r="B69" s="3">
        <v>0.50416666666640897</v>
      </c>
      <c r="C69" s="3">
        <f t="shared" si="17"/>
        <v>0.54930555555529781</v>
      </c>
      <c r="D69" s="4">
        <v>67</v>
      </c>
      <c r="E69" s="3">
        <v>0.53958333333337205</v>
      </c>
      <c r="F69" s="3">
        <f t="shared" si="14"/>
        <v>0.58472222222226089</v>
      </c>
      <c r="G69" s="7">
        <v>67</v>
      </c>
      <c r="H69" s="3">
        <v>0.598611111136789</v>
      </c>
      <c r="I69" s="3">
        <f t="shared" si="15"/>
        <v>0.64375000002567784</v>
      </c>
    </row>
    <row r="70" spans="1:9" x14ac:dyDescent="0.3">
      <c r="A70" s="22"/>
      <c r="B70" s="3">
        <v>0.50833333333303299</v>
      </c>
      <c r="C70" s="3">
        <f t="shared" si="17"/>
        <v>0.55347222222192183</v>
      </c>
      <c r="D70" s="4">
        <v>68</v>
      </c>
      <c r="E70" s="3">
        <v>0.54444444444448703</v>
      </c>
      <c r="F70" s="3">
        <f t="shared" si="14"/>
        <v>0.58958333333337587</v>
      </c>
      <c r="G70" s="7">
        <v>68</v>
      </c>
      <c r="H70" s="3">
        <v>0.60416666669377095</v>
      </c>
      <c r="I70" s="3">
        <f t="shared" si="15"/>
        <v>0.64930555558265979</v>
      </c>
    </row>
    <row r="71" spans="1:9" x14ac:dyDescent="0.3">
      <c r="A71" s="22"/>
      <c r="B71" s="3">
        <v>0.51249999999965601</v>
      </c>
      <c r="C71" s="3">
        <f t="shared" si="17"/>
        <v>0.55763888888854485</v>
      </c>
      <c r="D71" s="4">
        <v>69</v>
      </c>
      <c r="E71" s="3">
        <v>0.54930555555560201</v>
      </c>
      <c r="F71" s="3">
        <f t="shared" si="14"/>
        <v>0.59444444444449085</v>
      </c>
      <c r="G71" s="7">
        <v>69</v>
      </c>
      <c r="H71" s="3">
        <v>0.60972222225075301</v>
      </c>
      <c r="I71" s="3">
        <f t="shared" si="15"/>
        <v>0.65486111113964185</v>
      </c>
    </row>
    <row r="72" spans="1:9" x14ac:dyDescent="0.3">
      <c r="A72" s="22"/>
      <c r="B72" s="3">
        <v>0.51666666666628003</v>
      </c>
      <c r="C72" s="3">
        <f t="shared" si="17"/>
        <v>0.56180555555516887</v>
      </c>
      <c r="D72" s="4">
        <v>70</v>
      </c>
      <c r="E72" s="3">
        <v>0.55416666666671799</v>
      </c>
      <c r="F72" s="3">
        <f t="shared" si="14"/>
        <v>0.59930555555560683</v>
      </c>
      <c r="G72" s="7">
        <v>70</v>
      </c>
      <c r="H72" s="3">
        <v>0.61527777780773596</v>
      </c>
      <c r="I72" s="3">
        <f t="shared" si="15"/>
        <v>0.6604166666966248</v>
      </c>
    </row>
    <row r="73" spans="1:9" x14ac:dyDescent="0.3">
      <c r="A73" s="22"/>
      <c r="B73" s="3">
        <v>0.52083333333290305</v>
      </c>
      <c r="C73" s="3">
        <f t="shared" si="17"/>
        <v>0.56597222222179189</v>
      </c>
      <c r="D73" s="4">
        <v>71</v>
      </c>
      <c r="E73" s="3">
        <v>0.55902777777783297</v>
      </c>
      <c r="F73" s="3">
        <f t="shared" si="14"/>
        <v>0.60416666666672181</v>
      </c>
      <c r="G73" s="7">
        <v>71</v>
      </c>
      <c r="H73" s="3">
        <v>0.62083333336471802</v>
      </c>
      <c r="I73" s="3">
        <f t="shared" si="15"/>
        <v>0.66597222225360686</v>
      </c>
    </row>
    <row r="74" spans="1:9" x14ac:dyDescent="0.3">
      <c r="A74" s="22"/>
      <c r="B74" s="3">
        <v>0.52499999999952696</v>
      </c>
      <c r="C74" s="3">
        <f t="shared" si="17"/>
        <v>0.5701388888884158</v>
      </c>
      <c r="D74" s="4">
        <v>72</v>
      </c>
      <c r="E74" s="3">
        <v>0.56388888888894895</v>
      </c>
      <c r="F74" s="3">
        <f t="shared" ref="F74:F137" si="27">+E74+TIME(0,65,0)</f>
        <v>0.60902777777783779</v>
      </c>
      <c r="G74" s="7">
        <v>72</v>
      </c>
      <c r="H74" s="3">
        <v>0.62638888892169997</v>
      </c>
      <c r="I74" s="3">
        <f t="shared" ref="I74:I128" si="28">+H74+TIME(0,65,0)</f>
        <v>0.67152777781058881</v>
      </c>
    </row>
    <row r="75" spans="1:9" x14ac:dyDescent="0.3">
      <c r="A75" s="22"/>
      <c r="B75" s="3">
        <v>0.52916666666615098</v>
      </c>
      <c r="C75" s="3">
        <f t="shared" si="17"/>
        <v>0.57430555555503982</v>
      </c>
      <c r="D75" s="4">
        <v>73</v>
      </c>
      <c r="E75" s="3">
        <v>0.56875000000006404</v>
      </c>
      <c r="F75" s="3">
        <f t="shared" si="27"/>
        <v>0.61388888888895288</v>
      </c>
      <c r="G75" s="7">
        <v>73</v>
      </c>
      <c r="H75" s="3">
        <v>0.63194444447868203</v>
      </c>
      <c r="I75" s="3">
        <f t="shared" si="28"/>
        <v>0.67708333336757087</v>
      </c>
    </row>
    <row r="76" spans="1:9" x14ac:dyDescent="0.3">
      <c r="A76" s="22"/>
      <c r="B76" s="3">
        <v>0.53333333333277499</v>
      </c>
      <c r="C76" s="3">
        <f t="shared" si="17"/>
        <v>0.57847222222166383</v>
      </c>
      <c r="D76" s="4">
        <v>74</v>
      </c>
      <c r="E76" s="3">
        <v>0.57361111111117902</v>
      </c>
      <c r="F76" s="3">
        <f t="shared" si="27"/>
        <v>0.61875000000006786</v>
      </c>
      <c r="G76" s="7">
        <v>74</v>
      </c>
      <c r="H76" s="3">
        <v>0.63750000003566398</v>
      </c>
      <c r="I76" s="3">
        <f t="shared" si="28"/>
        <v>0.68263888892455282</v>
      </c>
    </row>
    <row r="77" spans="1:9" x14ac:dyDescent="0.3">
      <c r="A77" s="22"/>
      <c r="B77" s="3">
        <v>0.53749999999939801</v>
      </c>
      <c r="C77" s="3">
        <f t="shared" ref="C77:C140" si="29">+B77+TIME(0,65,0)</f>
        <v>0.58263888888828685</v>
      </c>
      <c r="D77" s="4">
        <v>75</v>
      </c>
      <c r="E77" s="3">
        <v>0.578472222222295</v>
      </c>
      <c r="F77" s="3">
        <f t="shared" si="27"/>
        <v>0.62361111111118384</v>
      </c>
      <c r="G77" s="7">
        <v>75</v>
      </c>
      <c r="H77" s="3">
        <v>0.64305555559264604</v>
      </c>
      <c r="I77" s="3">
        <f t="shared" si="28"/>
        <v>0.68819444448153488</v>
      </c>
    </row>
    <row r="78" spans="1:9" x14ac:dyDescent="0.3">
      <c r="A78" s="22"/>
      <c r="B78" s="3">
        <v>0.54166666666602203</v>
      </c>
      <c r="C78" s="3">
        <f t="shared" si="29"/>
        <v>0.58680555555491087</v>
      </c>
      <c r="D78" s="4">
        <v>76</v>
      </c>
      <c r="E78" s="3">
        <v>0.58333333333340998</v>
      </c>
      <c r="F78" s="3">
        <f t="shared" si="27"/>
        <v>0.62847222222229882</v>
      </c>
      <c r="G78" s="7">
        <v>76</v>
      </c>
      <c r="H78" s="3">
        <v>0.64861111114962799</v>
      </c>
      <c r="I78" s="3">
        <f t="shared" si="28"/>
        <v>0.69375000003851683</v>
      </c>
    </row>
    <row r="79" spans="1:9" x14ac:dyDescent="0.3">
      <c r="A79" s="22"/>
      <c r="B79" s="3">
        <v>0.54583333333264605</v>
      </c>
      <c r="C79" s="3">
        <f t="shared" si="29"/>
        <v>0.59097222222153489</v>
      </c>
      <c r="D79" s="4">
        <v>77</v>
      </c>
      <c r="E79" s="3">
        <v>0.58819444444452496</v>
      </c>
      <c r="F79" s="3">
        <f t="shared" si="27"/>
        <v>0.63333333333341379</v>
      </c>
      <c r="G79" s="7">
        <v>77</v>
      </c>
      <c r="H79" s="3">
        <v>0.65416666670660994</v>
      </c>
      <c r="I79" s="3">
        <f t="shared" si="28"/>
        <v>0.69930555559549878</v>
      </c>
    </row>
    <row r="80" spans="1:9" x14ac:dyDescent="0.3">
      <c r="A80" s="22"/>
      <c r="B80" s="3">
        <v>0.54999999999926896</v>
      </c>
      <c r="C80" s="3">
        <f t="shared" si="29"/>
        <v>0.5951388888881578</v>
      </c>
      <c r="D80" s="4">
        <v>78</v>
      </c>
      <c r="E80" s="3">
        <v>0.59305555555564105</v>
      </c>
      <c r="F80" s="3">
        <f t="shared" si="27"/>
        <v>0.63819444444452988</v>
      </c>
      <c r="G80" s="7">
        <v>78</v>
      </c>
      <c r="H80" s="3">
        <v>0.65972222226359301</v>
      </c>
      <c r="I80" s="3">
        <f t="shared" si="28"/>
        <v>0.70486111115248185</v>
      </c>
    </row>
    <row r="81" spans="1:9" x14ac:dyDescent="0.3">
      <c r="A81" s="22"/>
      <c r="B81" s="3">
        <v>0.55416666666589298</v>
      </c>
      <c r="C81" s="3">
        <f t="shared" si="29"/>
        <v>0.59930555555478182</v>
      </c>
      <c r="D81" s="4">
        <v>79</v>
      </c>
      <c r="E81" s="3">
        <v>0.59791666666675602</v>
      </c>
      <c r="F81" s="3">
        <f t="shared" si="27"/>
        <v>0.64305555555564486</v>
      </c>
      <c r="G81" s="7">
        <v>79</v>
      </c>
      <c r="H81" s="3">
        <v>0.66527777782057496</v>
      </c>
      <c r="I81" s="3">
        <f t="shared" si="28"/>
        <v>0.7104166667094638</v>
      </c>
    </row>
    <row r="82" spans="1:9" x14ac:dyDescent="0.3">
      <c r="A82" s="22"/>
      <c r="B82" s="3">
        <v>0.558333333332517</v>
      </c>
      <c r="C82" s="3">
        <f t="shared" si="29"/>
        <v>0.60347222222140584</v>
      </c>
      <c r="D82" s="4">
        <v>80</v>
      </c>
      <c r="E82" s="3">
        <v>0.602777777777871</v>
      </c>
      <c r="F82" s="3">
        <f t="shared" si="27"/>
        <v>0.64791666666675984</v>
      </c>
      <c r="G82" s="7">
        <v>80</v>
      </c>
      <c r="H82" s="3">
        <v>0.67083333337755702</v>
      </c>
      <c r="I82" s="3">
        <f t="shared" si="28"/>
        <v>0.71597222226644586</v>
      </c>
    </row>
    <row r="83" spans="1:9" x14ac:dyDescent="0.3">
      <c r="A83" s="22"/>
      <c r="B83" s="3">
        <v>0.56249999999914002</v>
      </c>
      <c r="C83" s="3">
        <f t="shared" si="29"/>
        <v>0.60763888888802886</v>
      </c>
      <c r="D83" s="4">
        <v>81</v>
      </c>
      <c r="E83" s="3">
        <v>0.60763888888898698</v>
      </c>
      <c r="F83" s="3">
        <f t="shared" si="27"/>
        <v>0.65277777777787582</v>
      </c>
      <c r="G83" s="7">
        <v>81</v>
      </c>
      <c r="H83" s="3">
        <v>0.67638888893453897</v>
      </c>
      <c r="I83" s="3">
        <f t="shared" si="28"/>
        <v>0.72152777782342781</v>
      </c>
    </row>
    <row r="84" spans="1:9" x14ac:dyDescent="0.3">
      <c r="A84" s="22"/>
      <c r="B84" s="3">
        <v>0.56666666666576404</v>
      </c>
      <c r="C84" s="3">
        <f t="shared" si="29"/>
        <v>0.61180555555465288</v>
      </c>
      <c r="D84" s="4">
        <v>82</v>
      </c>
      <c r="E84" s="3">
        <v>0.61250000000010196</v>
      </c>
      <c r="F84" s="3">
        <f t="shared" si="27"/>
        <v>0.6576388888889908</v>
      </c>
      <c r="G84" s="7">
        <v>82</v>
      </c>
      <c r="H84" s="3">
        <v>0.68263888888888891</v>
      </c>
      <c r="I84" s="3">
        <f t="shared" si="28"/>
        <v>0.72777777777777775</v>
      </c>
    </row>
    <row r="85" spans="1:9" x14ac:dyDescent="0.3">
      <c r="A85" s="22"/>
      <c r="B85" s="3">
        <v>0.57083333333238795</v>
      </c>
      <c r="C85" s="3">
        <f t="shared" si="29"/>
        <v>0.61597222222127679</v>
      </c>
      <c r="D85" s="4">
        <v>83</v>
      </c>
      <c r="E85" s="3">
        <v>0.61736111111121805</v>
      </c>
      <c r="F85" s="3">
        <f t="shared" si="27"/>
        <v>0.66250000000010689</v>
      </c>
      <c r="G85" s="7">
        <v>83</v>
      </c>
      <c r="H85" s="3">
        <v>0.68888888884323896</v>
      </c>
      <c r="I85" s="3">
        <f t="shared" si="28"/>
        <v>0.7340277777321278</v>
      </c>
    </row>
    <row r="86" spans="1:9" x14ac:dyDescent="0.3">
      <c r="A86" s="22"/>
      <c r="B86" s="3">
        <v>0.57499999999901197</v>
      </c>
      <c r="C86" s="3">
        <f t="shared" si="29"/>
        <v>0.62013888888790081</v>
      </c>
      <c r="D86" s="4">
        <v>84</v>
      </c>
      <c r="E86" s="3">
        <v>0.62222222222233303</v>
      </c>
      <c r="F86" s="3">
        <f t="shared" si="27"/>
        <v>0.66736111111122187</v>
      </c>
      <c r="G86" s="7">
        <v>84</v>
      </c>
      <c r="H86" s="3">
        <v>0.69513888879758901</v>
      </c>
      <c r="I86" s="3">
        <f t="shared" si="28"/>
        <v>0.74027777768647784</v>
      </c>
    </row>
    <row r="87" spans="1:9" x14ac:dyDescent="0.3">
      <c r="A87" s="22"/>
      <c r="B87" s="3">
        <v>0.57916666666563499</v>
      </c>
      <c r="C87" s="3">
        <f t="shared" si="29"/>
        <v>0.62430555555452383</v>
      </c>
      <c r="D87" s="4">
        <v>85</v>
      </c>
      <c r="E87" s="3">
        <v>0.62708333333344801</v>
      </c>
      <c r="F87" s="3">
        <f t="shared" si="27"/>
        <v>0.67222222222233685</v>
      </c>
      <c r="G87" s="7">
        <v>85</v>
      </c>
      <c r="H87" s="3">
        <v>0.70138888875193905</v>
      </c>
      <c r="I87" s="3">
        <f t="shared" si="28"/>
        <v>0.74652777764082789</v>
      </c>
    </row>
    <row r="88" spans="1:9" x14ac:dyDescent="0.3">
      <c r="A88" s="22"/>
      <c r="B88" s="3">
        <v>0.58333333333225901</v>
      </c>
      <c r="C88" s="3">
        <f t="shared" si="29"/>
        <v>0.62847222222114785</v>
      </c>
      <c r="D88" s="4">
        <v>86</v>
      </c>
      <c r="E88" s="3">
        <v>0.63194444444456399</v>
      </c>
      <c r="F88" s="3">
        <f t="shared" si="27"/>
        <v>0.67708333333345283</v>
      </c>
      <c r="G88" s="7">
        <v>86</v>
      </c>
      <c r="H88" s="3">
        <v>0.70763888870628899</v>
      </c>
      <c r="I88" s="3">
        <f t="shared" si="28"/>
        <v>0.75277777759517783</v>
      </c>
    </row>
    <row r="89" spans="1:9" x14ac:dyDescent="0.3">
      <c r="A89" s="22"/>
      <c r="B89" s="3">
        <v>0.58749999999888303</v>
      </c>
      <c r="C89" s="3">
        <f t="shared" si="29"/>
        <v>0.63263888888777187</v>
      </c>
      <c r="D89" s="4">
        <v>87</v>
      </c>
      <c r="E89" s="3">
        <v>0.63680555555567897</v>
      </c>
      <c r="F89" s="3">
        <f t="shared" si="27"/>
        <v>0.68194444444456781</v>
      </c>
      <c r="G89" s="7">
        <v>87</v>
      </c>
      <c r="H89" s="3">
        <v>0.71388888866063904</v>
      </c>
      <c r="I89" s="3">
        <f t="shared" si="28"/>
        <v>0.75902777754952788</v>
      </c>
    </row>
    <row r="90" spans="1:9" x14ac:dyDescent="0.3">
      <c r="A90" s="22"/>
      <c r="B90" s="3">
        <v>0.59166666666550705</v>
      </c>
      <c r="C90" s="3">
        <f t="shared" si="29"/>
        <v>0.63680555555439589</v>
      </c>
      <c r="D90" s="4">
        <v>88</v>
      </c>
      <c r="E90" s="3">
        <v>0.64166666666679395</v>
      </c>
      <c r="F90" s="3">
        <f t="shared" si="27"/>
        <v>0.68680555555568279</v>
      </c>
      <c r="G90" s="7">
        <v>88</v>
      </c>
      <c r="H90" s="3">
        <v>0.72013888861498898</v>
      </c>
      <c r="I90" s="3">
        <f t="shared" si="28"/>
        <v>0.76527777750387782</v>
      </c>
    </row>
    <row r="91" spans="1:9" x14ac:dyDescent="0.3">
      <c r="A91" s="22"/>
      <c r="B91" s="3">
        <v>0.59583333333213095</v>
      </c>
      <c r="C91" s="3">
        <f t="shared" si="29"/>
        <v>0.64097222222101979</v>
      </c>
      <c r="D91" s="4">
        <v>89</v>
      </c>
      <c r="E91" s="3">
        <v>0.64652777777791004</v>
      </c>
      <c r="F91" s="3">
        <f t="shared" si="27"/>
        <v>0.69166666666679888</v>
      </c>
      <c r="G91" s="7">
        <v>89</v>
      </c>
      <c r="H91" s="3">
        <v>0.72638888856933803</v>
      </c>
      <c r="I91" s="3">
        <f t="shared" si="28"/>
        <v>0.77152777745822687</v>
      </c>
    </row>
    <row r="92" spans="1:9" x14ac:dyDescent="0.3">
      <c r="A92" s="22"/>
      <c r="B92" s="3">
        <v>0.59999999999875497</v>
      </c>
      <c r="C92" s="3">
        <f t="shared" si="29"/>
        <v>0.64513888888764381</v>
      </c>
      <c r="D92" s="4">
        <v>90</v>
      </c>
      <c r="E92" s="3">
        <v>0.65138888888902502</v>
      </c>
      <c r="F92" s="3">
        <f t="shared" si="27"/>
        <v>0.69652777777791386</v>
      </c>
      <c r="G92" s="7">
        <v>90</v>
      </c>
      <c r="H92" s="3">
        <v>0.73263888852368797</v>
      </c>
      <c r="I92" s="3">
        <f t="shared" si="28"/>
        <v>0.77777777741257681</v>
      </c>
    </row>
    <row r="93" spans="1:9" x14ac:dyDescent="0.3">
      <c r="A93" s="22"/>
      <c r="B93" s="3">
        <v>0.60416666666537899</v>
      </c>
      <c r="C93" s="3">
        <f t="shared" si="29"/>
        <v>0.64930555555426783</v>
      </c>
      <c r="D93" s="4">
        <v>91</v>
      </c>
      <c r="E93" s="3">
        <v>0.656250000000141</v>
      </c>
      <c r="F93" s="3">
        <f t="shared" si="27"/>
        <v>0.70138888888902984</v>
      </c>
      <c r="G93" s="7">
        <v>91</v>
      </c>
      <c r="H93" s="3">
        <v>0.73888888847803802</v>
      </c>
      <c r="I93" s="3">
        <f t="shared" si="28"/>
        <v>0.78402777736692686</v>
      </c>
    </row>
    <row r="94" spans="1:9" x14ac:dyDescent="0.3">
      <c r="A94" s="22"/>
      <c r="B94" s="3">
        <v>0.60833333333200301</v>
      </c>
      <c r="C94" s="3">
        <f t="shared" si="29"/>
        <v>0.65347222222089185</v>
      </c>
      <c r="D94" s="4">
        <v>92</v>
      </c>
      <c r="E94" s="3">
        <v>0.66111111111125598</v>
      </c>
      <c r="F94" s="3">
        <f t="shared" si="27"/>
        <v>0.70625000000014482</v>
      </c>
      <c r="G94" s="7">
        <v>92</v>
      </c>
      <c r="H94" s="3">
        <v>0.74513888843238796</v>
      </c>
      <c r="I94" s="3">
        <f t="shared" si="28"/>
        <v>0.7902777773212768</v>
      </c>
    </row>
    <row r="95" spans="1:9" x14ac:dyDescent="0.3">
      <c r="A95" s="22"/>
      <c r="B95" s="3">
        <v>0.61249999999862703</v>
      </c>
      <c r="C95" s="3">
        <f t="shared" si="29"/>
        <v>0.65763888888751587</v>
      </c>
      <c r="D95" s="4">
        <v>93</v>
      </c>
      <c r="E95" s="3">
        <v>0.66597222222237096</v>
      </c>
      <c r="F95" s="3">
        <f t="shared" si="27"/>
        <v>0.7111111111112598</v>
      </c>
      <c r="G95" s="7">
        <v>93</v>
      </c>
      <c r="H95" s="3">
        <v>0.75</v>
      </c>
      <c r="I95" s="3">
        <f t="shared" si="28"/>
        <v>0.79513888888888884</v>
      </c>
    </row>
    <row r="96" spans="1:9" x14ac:dyDescent="0.3">
      <c r="A96" s="22"/>
      <c r="B96" s="3">
        <v>0.61666666666525105</v>
      </c>
      <c r="C96" s="3">
        <f t="shared" si="29"/>
        <v>0.66180555555413989</v>
      </c>
      <c r="D96" s="4">
        <v>94</v>
      </c>
      <c r="E96" s="3">
        <v>0.67152777777777783</v>
      </c>
      <c r="F96" s="3">
        <f t="shared" si="27"/>
        <v>0.71666666666666667</v>
      </c>
      <c r="G96" s="7">
        <v>94</v>
      </c>
      <c r="H96" s="3">
        <v>0.75486111156761204</v>
      </c>
      <c r="I96" s="3">
        <f t="shared" si="28"/>
        <v>0.80000000045650088</v>
      </c>
    </row>
    <row r="97" spans="1:9" x14ac:dyDescent="0.3">
      <c r="A97" s="22"/>
      <c r="B97" s="3">
        <v>0.62083333333187496</v>
      </c>
      <c r="C97" s="3">
        <f t="shared" si="29"/>
        <v>0.6659722222207638</v>
      </c>
      <c r="D97" s="4">
        <v>95</v>
      </c>
      <c r="E97" s="3">
        <v>0.67708333333318504</v>
      </c>
      <c r="F97" s="3">
        <f t="shared" si="27"/>
        <v>0.72222222222207388</v>
      </c>
      <c r="G97" s="7">
        <v>95</v>
      </c>
      <c r="H97" s="3">
        <v>0.75972222313522397</v>
      </c>
      <c r="I97" s="3">
        <f t="shared" si="28"/>
        <v>0.80486111202411281</v>
      </c>
    </row>
    <row r="98" spans="1:9" x14ac:dyDescent="0.3">
      <c r="A98" s="22"/>
      <c r="B98" s="3">
        <v>0.62499999999849898</v>
      </c>
      <c r="C98" s="3">
        <f t="shared" si="29"/>
        <v>0.67013888888738782</v>
      </c>
      <c r="D98" s="4">
        <v>96</v>
      </c>
      <c r="E98" s="3">
        <v>0.68263888888859203</v>
      </c>
      <c r="F98" s="3">
        <f t="shared" si="27"/>
        <v>0.72777777777748087</v>
      </c>
      <c r="G98" s="7">
        <v>96</v>
      </c>
      <c r="H98" s="3">
        <v>0.76458333470283601</v>
      </c>
      <c r="I98" s="3">
        <f t="shared" si="28"/>
        <v>0.80972222359172485</v>
      </c>
    </row>
    <row r="99" spans="1:9" x14ac:dyDescent="0.3">
      <c r="A99" s="22"/>
      <c r="B99" s="3">
        <v>0.629166666665123</v>
      </c>
      <c r="C99" s="3">
        <f t="shared" si="29"/>
        <v>0.67430555555401184</v>
      </c>
      <c r="D99" s="4">
        <v>97</v>
      </c>
      <c r="E99" s="3">
        <v>0.68819444444399802</v>
      </c>
      <c r="F99" s="3">
        <f t="shared" si="27"/>
        <v>0.73333333333288686</v>
      </c>
      <c r="G99" s="7">
        <v>97</v>
      </c>
      <c r="H99" s="3">
        <v>0.76944444627044795</v>
      </c>
      <c r="I99" s="3">
        <f t="shared" si="28"/>
        <v>0.81458333515933679</v>
      </c>
    </row>
    <row r="100" spans="1:9" x14ac:dyDescent="0.3">
      <c r="A100" s="22"/>
      <c r="B100" s="3">
        <v>0.63333333333174702</v>
      </c>
      <c r="C100" s="3">
        <f t="shared" si="29"/>
        <v>0.67847222222063586</v>
      </c>
      <c r="D100" s="4">
        <v>98</v>
      </c>
      <c r="E100" s="3">
        <v>0.69374999999940501</v>
      </c>
      <c r="F100" s="3">
        <f t="shared" si="27"/>
        <v>0.73888888888829385</v>
      </c>
      <c r="G100" s="7">
        <v>98</v>
      </c>
      <c r="H100" s="3">
        <v>0.77430555783805999</v>
      </c>
      <c r="I100" s="3">
        <f t="shared" si="28"/>
        <v>0.81944444672694883</v>
      </c>
    </row>
    <row r="101" spans="1:9" x14ac:dyDescent="0.3">
      <c r="A101" s="22"/>
      <c r="B101" s="3">
        <v>0.63749999999837104</v>
      </c>
      <c r="C101" s="3">
        <f t="shared" si="29"/>
        <v>0.68263888888725988</v>
      </c>
      <c r="D101" s="4">
        <v>99</v>
      </c>
      <c r="E101" s="3">
        <v>0.699305555554812</v>
      </c>
      <c r="F101" s="3">
        <f t="shared" si="27"/>
        <v>0.74444444444370084</v>
      </c>
      <c r="G101" s="7">
        <v>99</v>
      </c>
      <c r="H101" s="3">
        <v>0.77916666940567203</v>
      </c>
      <c r="I101" s="3">
        <f t="shared" si="28"/>
        <v>0.82430555829456087</v>
      </c>
    </row>
    <row r="102" spans="1:9" x14ac:dyDescent="0.3">
      <c r="A102" s="22"/>
      <c r="B102" s="3">
        <v>0.64166666666499494</v>
      </c>
      <c r="C102" s="3">
        <f t="shared" si="29"/>
        <v>0.68680555555388378</v>
      </c>
      <c r="D102" s="4">
        <v>100</v>
      </c>
      <c r="E102" s="3">
        <v>0.70486111111021899</v>
      </c>
      <c r="F102" s="3">
        <f t="shared" si="27"/>
        <v>0.74999999999910782</v>
      </c>
      <c r="G102" s="7">
        <v>100</v>
      </c>
      <c r="H102" s="3">
        <v>0.78402778097328396</v>
      </c>
      <c r="I102" s="3">
        <f t="shared" si="28"/>
        <v>0.8291666698621728</v>
      </c>
    </row>
    <row r="103" spans="1:9" x14ac:dyDescent="0.3">
      <c r="A103" s="22"/>
      <c r="B103" s="3">
        <v>0.64583333333161896</v>
      </c>
      <c r="C103" s="3">
        <f t="shared" si="29"/>
        <v>0.6909722222205078</v>
      </c>
      <c r="D103" s="4">
        <v>101</v>
      </c>
      <c r="E103" s="3">
        <v>0.71041666666562597</v>
      </c>
      <c r="F103" s="3">
        <f t="shared" si="27"/>
        <v>0.75555555555451481</v>
      </c>
      <c r="G103" s="7">
        <v>101</v>
      </c>
      <c r="H103" s="3">
        <v>0.788888892540896</v>
      </c>
      <c r="I103" s="3">
        <f t="shared" si="28"/>
        <v>0.83402778142978484</v>
      </c>
    </row>
    <row r="104" spans="1:9" x14ac:dyDescent="0.3">
      <c r="A104" s="22"/>
      <c r="B104" s="3">
        <v>0.64999999999824298</v>
      </c>
      <c r="C104" s="3">
        <f t="shared" si="29"/>
        <v>0.69513888888713182</v>
      </c>
      <c r="D104" s="4">
        <v>102</v>
      </c>
      <c r="E104" s="3">
        <v>0.71597222222103296</v>
      </c>
      <c r="F104" s="3">
        <f t="shared" si="27"/>
        <v>0.7611111111099218</v>
      </c>
      <c r="G104" s="7">
        <v>102</v>
      </c>
      <c r="H104" s="3">
        <v>0.79375000410850804</v>
      </c>
      <c r="I104" s="3">
        <f t="shared" si="28"/>
        <v>0.83888889299739688</v>
      </c>
    </row>
    <row r="105" spans="1:9" x14ac:dyDescent="0.3">
      <c r="A105" s="22"/>
      <c r="B105" s="3">
        <v>0.654166666664867</v>
      </c>
      <c r="C105" s="3">
        <f t="shared" si="29"/>
        <v>0.69930555555375584</v>
      </c>
      <c r="D105" s="4">
        <v>103</v>
      </c>
      <c r="E105" s="3">
        <v>0.72152777777643995</v>
      </c>
      <c r="F105" s="3">
        <f t="shared" si="27"/>
        <v>0.76666666666532879</v>
      </c>
      <c r="G105" s="7">
        <v>103</v>
      </c>
      <c r="H105" s="3">
        <v>0.79861111567611998</v>
      </c>
      <c r="I105" s="3">
        <f t="shared" si="28"/>
        <v>0.84375000456500882</v>
      </c>
    </row>
    <row r="106" spans="1:9" x14ac:dyDescent="0.3">
      <c r="A106" s="22"/>
      <c r="B106" s="3">
        <v>0.65833333333149102</v>
      </c>
      <c r="C106" s="3">
        <f t="shared" si="29"/>
        <v>0.70347222222037986</v>
      </c>
      <c r="D106" s="4">
        <v>104</v>
      </c>
      <c r="E106" s="3">
        <v>0.72708333333184705</v>
      </c>
      <c r="F106" s="3">
        <f t="shared" si="27"/>
        <v>0.77222222222073589</v>
      </c>
      <c r="G106" s="7">
        <v>104</v>
      </c>
      <c r="H106" s="3">
        <v>0.8041666666666667</v>
      </c>
      <c r="I106" s="3">
        <f t="shared" si="28"/>
        <v>0.84930555555555554</v>
      </c>
    </row>
    <row r="107" spans="1:9" x14ac:dyDescent="0.3">
      <c r="A107" s="22"/>
      <c r="B107" s="3">
        <v>0.66249999999811504</v>
      </c>
      <c r="C107" s="3">
        <f t="shared" si="29"/>
        <v>0.70763888888700388</v>
      </c>
      <c r="D107" s="4">
        <v>105</v>
      </c>
      <c r="E107" s="3">
        <v>0.73263888888725304</v>
      </c>
      <c r="F107" s="3">
        <f t="shared" si="27"/>
        <v>0.77777777777614188</v>
      </c>
      <c r="G107" s="7">
        <v>105</v>
      </c>
      <c r="H107" s="3">
        <v>0.80972221765721297</v>
      </c>
      <c r="I107" s="3">
        <f t="shared" si="28"/>
        <v>0.85486110654610181</v>
      </c>
    </row>
    <row r="108" spans="1:9" x14ac:dyDescent="0.3">
      <c r="A108" s="22"/>
      <c r="B108" s="3">
        <v>0.66666666666473895</v>
      </c>
      <c r="C108" s="3">
        <f t="shared" si="29"/>
        <v>0.71180555555362779</v>
      </c>
      <c r="D108" s="4">
        <v>106</v>
      </c>
      <c r="E108" s="3">
        <v>0.73819444444266002</v>
      </c>
      <c r="F108" s="3">
        <f t="shared" si="27"/>
        <v>0.78333333333154886</v>
      </c>
      <c r="G108" s="7">
        <v>106</v>
      </c>
      <c r="H108" s="3">
        <v>0.81527776864776003</v>
      </c>
      <c r="I108" s="3">
        <f t="shared" si="28"/>
        <v>0.86041665753664887</v>
      </c>
    </row>
    <row r="109" spans="1:9" x14ac:dyDescent="0.3">
      <c r="A109" s="22"/>
      <c r="B109" s="3">
        <v>0.67152777777777783</v>
      </c>
      <c r="C109" s="3">
        <f t="shared" si="29"/>
        <v>0.71666666666666667</v>
      </c>
      <c r="D109" s="4">
        <v>107</v>
      </c>
      <c r="E109" s="3">
        <v>0.74374999999806701</v>
      </c>
      <c r="F109" s="3">
        <f t="shared" si="27"/>
        <v>0.78888888888695585</v>
      </c>
      <c r="G109" s="7">
        <v>107</v>
      </c>
      <c r="H109" s="3">
        <v>0.82083331963830697</v>
      </c>
      <c r="I109" s="3">
        <f t="shared" si="28"/>
        <v>0.86597220852719581</v>
      </c>
    </row>
    <row r="110" spans="1:9" x14ac:dyDescent="0.3">
      <c r="A110" s="22"/>
      <c r="B110" s="3">
        <v>0.67638888889081705</v>
      </c>
      <c r="C110" s="3">
        <f t="shared" si="29"/>
        <v>0.72152777777970589</v>
      </c>
      <c r="D110" s="4">
        <v>108</v>
      </c>
      <c r="E110" s="3">
        <v>0.74791666666666667</v>
      </c>
      <c r="F110" s="3">
        <f t="shared" si="27"/>
        <v>0.79305555555555551</v>
      </c>
      <c r="G110" s="7">
        <v>108</v>
      </c>
      <c r="H110" s="3">
        <v>0.82638887062885402</v>
      </c>
      <c r="I110" s="3">
        <f t="shared" si="28"/>
        <v>0.87152775951774286</v>
      </c>
    </row>
    <row r="111" spans="1:9" x14ac:dyDescent="0.3">
      <c r="A111" s="22"/>
      <c r="B111" s="3">
        <v>0.68125000000385605</v>
      </c>
      <c r="C111" s="3">
        <f t="shared" si="29"/>
        <v>0.72638888889274489</v>
      </c>
      <c r="D111" s="4">
        <v>109</v>
      </c>
      <c r="E111" s="3">
        <v>0.752083333335266</v>
      </c>
      <c r="F111" s="3">
        <f t="shared" si="27"/>
        <v>0.79722222222415484</v>
      </c>
      <c r="G111" s="7">
        <v>109</v>
      </c>
      <c r="H111" s="3">
        <v>0.83263888888888893</v>
      </c>
      <c r="I111" s="3">
        <f t="shared" si="28"/>
        <v>0.87777777777777777</v>
      </c>
    </row>
    <row r="112" spans="1:9" x14ac:dyDescent="0.3">
      <c r="A112" s="22"/>
      <c r="B112" s="3">
        <v>0.68611111111689405</v>
      </c>
      <c r="C112" s="3">
        <f t="shared" si="29"/>
        <v>0.73125000000578289</v>
      </c>
      <c r="D112" s="4">
        <v>110</v>
      </c>
      <c r="E112" s="3">
        <v>0.756250000003866</v>
      </c>
      <c r="F112" s="3">
        <f t="shared" si="27"/>
        <v>0.80138888889275484</v>
      </c>
      <c r="G112" s="7">
        <v>110</v>
      </c>
      <c r="H112" s="3">
        <v>0.83888890714892395</v>
      </c>
      <c r="I112" s="3">
        <f t="shared" si="28"/>
        <v>0.88402779603781279</v>
      </c>
    </row>
    <row r="113" spans="1:9" x14ac:dyDescent="0.3">
      <c r="A113" s="22"/>
      <c r="B113" s="3">
        <v>0.69097222222993304</v>
      </c>
      <c r="C113" s="3">
        <f t="shared" si="29"/>
        <v>0.73611111111882188</v>
      </c>
      <c r="D113" s="4">
        <v>111</v>
      </c>
      <c r="E113" s="3">
        <v>0.76041666667246599</v>
      </c>
      <c r="F113" s="3">
        <f t="shared" si="27"/>
        <v>0.80555555556135483</v>
      </c>
      <c r="G113" s="7">
        <v>111</v>
      </c>
      <c r="H113" s="3">
        <v>0.84513892540895896</v>
      </c>
      <c r="I113" s="3">
        <f t="shared" si="28"/>
        <v>0.8902778142978478</v>
      </c>
    </row>
    <row r="114" spans="1:9" x14ac:dyDescent="0.3">
      <c r="A114" s="22"/>
      <c r="B114" s="3">
        <v>0.69583333334297204</v>
      </c>
      <c r="C114" s="3">
        <f t="shared" si="29"/>
        <v>0.74097222223186088</v>
      </c>
      <c r="D114" s="4">
        <v>112</v>
      </c>
      <c r="E114" s="3">
        <v>0.76458333334106499</v>
      </c>
      <c r="F114" s="3">
        <f t="shared" si="27"/>
        <v>0.80972222222995383</v>
      </c>
      <c r="G114" s="7">
        <v>112</v>
      </c>
      <c r="H114" s="3">
        <v>0.85138894366899398</v>
      </c>
      <c r="I114" s="3">
        <f t="shared" si="28"/>
        <v>0.89652783255788282</v>
      </c>
    </row>
    <row r="115" spans="1:9" x14ac:dyDescent="0.3">
      <c r="A115" s="22"/>
      <c r="B115" s="3">
        <v>0.70069444445601103</v>
      </c>
      <c r="C115" s="3">
        <f t="shared" si="29"/>
        <v>0.74583333334489987</v>
      </c>
      <c r="D115" s="4">
        <v>113</v>
      </c>
      <c r="E115" s="3">
        <v>0.76875000000966498</v>
      </c>
      <c r="F115" s="3">
        <f t="shared" si="27"/>
        <v>0.81388888889855382</v>
      </c>
      <c r="G115" s="7">
        <v>113</v>
      </c>
      <c r="H115" s="3">
        <v>0.857638961929029</v>
      </c>
      <c r="I115" s="3">
        <f t="shared" si="28"/>
        <v>0.90277785081791784</v>
      </c>
    </row>
    <row r="116" spans="1:9" x14ac:dyDescent="0.3">
      <c r="A116" s="22"/>
      <c r="B116" s="3">
        <v>0.70555555556905003</v>
      </c>
      <c r="C116" s="3">
        <f t="shared" si="29"/>
        <v>0.75069444445793887</v>
      </c>
      <c r="D116" s="4">
        <v>114</v>
      </c>
      <c r="E116" s="3">
        <v>0.77291666667826497</v>
      </c>
      <c r="F116" s="3">
        <f t="shared" si="27"/>
        <v>0.81805555556715381</v>
      </c>
      <c r="G116" s="7">
        <v>114</v>
      </c>
      <c r="H116" s="3">
        <v>0.86388898018906302</v>
      </c>
      <c r="I116" s="3">
        <f t="shared" si="28"/>
        <v>0.90902786907795186</v>
      </c>
    </row>
    <row r="117" spans="1:9" x14ac:dyDescent="0.3">
      <c r="A117" s="22"/>
      <c r="B117" s="3">
        <v>0.71041666668208903</v>
      </c>
      <c r="C117" s="3">
        <f t="shared" si="29"/>
        <v>0.75555555557097787</v>
      </c>
      <c r="D117" s="4">
        <v>115</v>
      </c>
      <c r="E117" s="3">
        <v>0.77708333334686397</v>
      </c>
      <c r="F117" s="3">
        <f t="shared" si="27"/>
        <v>0.82222222223575281</v>
      </c>
      <c r="G117" s="7">
        <v>115</v>
      </c>
      <c r="H117" s="3">
        <v>0.87013899844909803</v>
      </c>
      <c r="I117" s="3">
        <f t="shared" si="28"/>
        <v>0.91527788733798687</v>
      </c>
    </row>
    <row r="118" spans="1:9" x14ac:dyDescent="0.3">
      <c r="A118" s="22"/>
      <c r="B118" s="3">
        <v>0.71527777779512802</v>
      </c>
      <c r="C118" s="3">
        <f t="shared" si="29"/>
        <v>0.76041666668401686</v>
      </c>
      <c r="D118" s="4">
        <v>116</v>
      </c>
      <c r="E118" s="3">
        <v>0.78125000001546396</v>
      </c>
      <c r="F118" s="3">
        <f t="shared" si="27"/>
        <v>0.8263888889043528</v>
      </c>
      <c r="G118" s="7">
        <v>116</v>
      </c>
      <c r="H118" s="3">
        <v>0.87638901670913305</v>
      </c>
      <c r="I118" s="3">
        <f t="shared" si="28"/>
        <v>0.92152790559802189</v>
      </c>
    </row>
    <row r="119" spans="1:9" x14ac:dyDescent="0.3">
      <c r="A119" s="22"/>
      <c r="B119" s="3">
        <v>0.72013888890816702</v>
      </c>
      <c r="C119" s="3">
        <f t="shared" si="29"/>
        <v>0.76527777779705586</v>
      </c>
      <c r="D119" s="4">
        <v>117</v>
      </c>
      <c r="E119" s="3">
        <v>0.78541666668406396</v>
      </c>
      <c r="F119" s="3">
        <f t="shared" si="27"/>
        <v>0.8305555555729528</v>
      </c>
      <c r="G119" s="7">
        <v>117</v>
      </c>
      <c r="H119" s="3">
        <v>0.88263903496916796</v>
      </c>
      <c r="I119" s="3">
        <f t="shared" si="28"/>
        <v>0.9277779238580568</v>
      </c>
    </row>
    <row r="120" spans="1:9" x14ac:dyDescent="0.3">
      <c r="A120" s="22"/>
      <c r="B120" s="3">
        <v>0.72500000002120601</v>
      </c>
      <c r="C120" s="3">
        <f t="shared" si="29"/>
        <v>0.77013888891009485</v>
      </c>
      <c r="D120" s="4">
        <v>118</v>
      </c>
      <c r="E120" s="3">
        <v>0.78958333335266295</v>
      </c>
      <c r="F120" s="3">
        <f t="shared" si="27"/>
        <v>0.83472222224155179</v>
      </c>
      <c r="G120" s="7">
        <v>118</v>
      </c>
      <c r="H120" s="3">
        <v>0.88888888888888884</v>
      </c>
      <c r="I120" s="3">
        <f t="shared" si="28"/>
        <v>0.93402777777777768</v>
      </c>
    </row>
    <row r="121" spans="1:9" x14ac:dyDescent="0.3">
      <c r="A121" s="22"/>
      <c r="B121" s="3">
        <v>0.72986111113424401</v>
      </c>
      <c r="C121" s="3">
        <f t="shared" si="29"/>
        <v>0.77500000002313285</v>
      </c>
      <c r="D121" s="4">
        <v>119</v>
      </c>
      <c r="E121" s="3">
        <v>0.79375000002126295</v>
      </c>
      <c r="F121" s="3">
        <f t="shared" si="27"/>
        <v>0.83888888891015179</v>
      </c>
      <c r="G121" s="7">
        <v>119</v>
      </c>
      <c r="H121" s="3">
        <v>0.89583333333333337</v>
      </c>
      <c r="I121" s="3">
        <f t="shared" si="28"/>
        <v>0.94097222222222221</v>
      </c>
    </row>
    <row r="122" spans="1:9" x14ac:dyDescent="0.3">
      <c r="A122" s="22"/>
      <c r="B122" s="3">
        <v>0.73472222224728301</v>
      </c>
      <c r="C122" s="3">
        <f t="shared" si="29"/>
        <v>0.77986111113617185</v>
      </c>
      <c r="D122" s="4">
        <v>120</v>
      </c>
      <c r="E122" s="3">
        <v>0.79791666668986305</v>
      </c>
      <c r="F122" s="3">
        <f t="shared" si="27"/>
        <v>0.84305555557875189</v>
      </c>
      <c r="G122" s="7">
        <v>120</v>
      </c>
      <c r="H122" s="3">
        <v>0.90277777777777801</v>
      </c>
      <c r="I122" s="3">
        <f t="shared" si="28"/>
        <v>0.94791666666666685</v>
      </c>
    </row>
    <row r="123" spans="1:9" x14ac:dyDescent="0.3">
      <c r="A123" s="22"/>
      <c r="B123" s="3">
        <v>0.739583333360322</v>
      </c>
      <c r="C123" s="3">
        <f t="shared" si="29"/>
        <v>0.78472222224921084</v>
      </c>
      <c r="D123" s="4">
        <v>121</v>
      </c>
      <c r="E123" s="3">
        <v>0.80208333335846205</v>
      </c>
      <c r="F123" s="3">
        <f t="shared" si="27"/>
        <v>0.84722222224735089</v>
      </c>
      <c r="G123" s="7">
        <v>121</v>
      </c>
      <c r="H123" s="3">
        <v>0.90972222222222199</v>
      </c>
      <c r="I123" s="3">
        <f t="shared" si="28"/>
        <v>0.95486111111111083</v>
      </c>
    </row>
    <row r="124" spans="1:9" x14ac:dyDescent="0.3">
      <c r="A124" s="22"/>
      <c r="B124" s="3">
        <v>0.74305555555555547</v>
      </c>
      <c r="C124" s="3">
        <f t="shared" si="29"/>
        <v>0.78819444444444431</v>
      </c>
      <c r="D124" s="4">
        <v>122</v>
      </c>
      <c r="E124" s="3">
        <v>0.80625000002706204</v>
      </c>
      <c r="F124" s="3">
        <f t="shared" si="27"/>
        <v>0.85138888891595088</v>
      </c>
      <c r="G124" s="7">
        <v>122</v>
      </c>
      <c r="H124" s="3">
        <v>0.91666666666666696</v>
      </c>
      <c r="I124" s="3">
        <f t="shared" si="28"/>
        <v>0.9618055555555558</v>
      </c>
    </row>
    <row r="125" spans="1:9" x14ac:dyDescent="0.3">
      <c r="A125" s="22"/>
      <c r="B125" s="3">
        <v>0.74652777775078905</v>
      </c>
      <c r="C125" s="3">
        <f t="shared" si="29"/>
        <v>0.79166666663967789</v>
      </c>
      <c r="D125" s="4">
        <v>123</v>
      </c>
      <c r="E125" s="3">
        <v>0.81041666669566204</v>
      </c>
      <c r="F125" s="3">
        <f t="shared" si="27"/>
        <v>0.85555555558455088</v>
      </c>
      <c r="G125" s="7">
        <v>123</v>
      </c>
      <c r="H125" s="3">
        <v>0.92361111111111105</v>
      </c>
      <c r="I125" s="3">
        <f t="shared" si="28"/>
        <v>0.96874999999999989</v>
      </c>
    </row>
    <row r="126" spans="1:9" x14ac:dyDescent="0.3">
      <c r="A126" s="22"/>
      <c r="B126" s="3">
        <v>0.74999999994602196</v>
      </c>
      <c r="C126" s="3">
        <f t="shared" si="29"/>
        <v>0.7951388888349108</v>
      </c>
      <c r="D126" s="4">
        <v>124</v>
      </c>
      <c r="E126" s="3">
        <v>0.81458333336426103</v>
      </c>
      <c r="F126" s="3">
        <f t="shared" si="27"/>
        <v>0.85972222225314987</v>
      </c>
      <c r="G126" s="7">
        <v>124</v>
      </c>
      <c r="H126" s="3">
        <v>0.93055555555555602</v>
      </c>
      <c r="I126" s="3">
        <f t="shared" si="28"/>
        <v>0.97569444444444486</v>
      </c>
    </row>
    <row r="127" spans="1:9" x14ac:dyDescent="0.3">
      <c r="A127" s="22"/>
      <c r="B127" s="3">
        <v>0.75347222214125598</v>
      </c>
      <c r="C127" s="3">
        <f t="shared" si="29"/>
        <v>0.79861111103014482</v>
      </c>
      <c r="D127" s="4">
        <v>125</v>
      </c>
      <c r="E127" s="3">
        <v>0.81875000003286103</v>
      </c>
      <c r="F127" s="3">
        <f t="shared" si="27"/>
        <v>0.86388888892174986</v>
      </c>
      <c r="G127" s="7">
        <v>125</v>
      </c>
      <c r="H127" s="3">
        <v>0.937500000000001</v>
      </c>
      <c r="I127" s="3">
        <f t="shared" si="28"/>
        <v>0.98263888888888984</v>
      </c>
    </row>
    <row r="128" spans="1:9" x14ac:dyDescent="0.3">
      <c r="A128" s="22"/>
      <c r="B128" s="3">
        <v>0.756944444336489</v>
      </c>
      <c r="C128" s="3">
        <f t="shared" si="29"/>
        <v>0.80208333322537784</v>
      </c>
      <c r="D128" s="4">
        <v>126</v>
      </c>
      <c r="E128" s="3">
        <v>0.82291666670146102</v>
      </c>
      <c r="F128" s="3">
        <f t="shared" si="27"/>
        <v>0.86805555559034986</v>
      </c>
      <c r="G128" s="7">
        <v>126</v>
      </c>
      <c r="H128" s="3">
        <v>0.94444444444444497</v>
      </c>
      <c r="I128" s="3">
        <f t="shared" si="28"/>
        <v>0.98958333333333381</v>
      </c>
    </row>
    <row r="129" spans="1:9" x14ac:dyDescent="0.3">
      <c r="A129" s="22"/>
      <c r="B129" s="3">
        <v>0.76041666653172302</v>
      </c>
      <c r="C129" s="3">
        <f t="shared" si="29"/>
        <v>0.80555555542061186</v>
      </c>
      <c r="D129" s="4">
        <v>127</v>
      </c>
      <c r="E129" s="3">
        <v>0.82708333337006101</v>
      </c>
      <c r="F129" s="3">
        <f t="shared" si="27"/>
        <v>0.87222222225894985</v>
      </c>
      <c r="G129" s="7">
        <v>127</v>
      </c>
      <c r="H129" s="3"/>
      <c r="I129" s="3"/>
    </row>
    <row r="130" spans="1:9" x14ac:dyDescent="0.3">
      <c r="A130" s="22"/>
      <c r="B130" s="3">
        <v>0.76388888872695604</v>
      </c>
      <c r="C130" s="3">
        <f t="shared" si="29"/>
        <v>0.80902777761584488</v>
      </c>
      <c r="D130" s="4">
        <v>128</v>
      </c>
      <c r="E130" s="3">
        <v>0.83125000003866101</v>
      </c>
      <c r="F130" s="3">
        <f t="shared" si="27"/>
        <v>0.87638888892754985</v>
      </c>
      <c r="G130" s="7">
        <v>128</v>
      </c>
      <c r="H130" s="3"/>
      <c r="I130" s="3"/>
    </row>
    <row r="131" spans="1:9" x14ac:dyDescent="0.3">
      <c r="A131" s="22"/>
      <c r="B131" s="3">
        <v>0.76736111092218995</v>
      </c>
      <c r="C131" s="3">
        <f t="shared" si="29"/>
        <v>0.81249999981107879</v>
      </c>
      <c r="D131" s="4">
        <v>129</v>
      </c>
      <c r="E131" s="3">
        <v>0.835416666707261</v>
      </c>
      <c r="F131" s="3">
        <f t="shared" si="27"/>
        <v>0.88055555559614984</v>
      </c>
      <c r="G131" s="7">
        <v>129</v>
      </c>
      <c r="H131" s="3"/>
      <c r="I131" s="3"/>
    </row>
    <row r="132" spans="1:9" x14ac:dyDescent="0.3">
      <c r="A132" s="22"/>
      <c r="B132" s="3">
        <v>0.77083333311742297</v>
      </c>
      <c r="C132" s="3">
        <f t="shared" si="29"/>
        <v>0.81597222200631181</v>
      </c>
      <c r="D132" s="4">
        <v>130</v>
      </c>
      <c r="E132" s="3">
        <v>0.839583333375861</v>
      </c>
      <c r="F132" s="3">
        <f t="shared" si="27"/>
        <v>0.88472222226474984</v>
      </c>
      <c r="G132" s="7">
        <v>130</v>
      </c>
      <c r="H132" s="3"/>
      <c r="I132" s="3"/>
    </row>
    <row r="133" spans="1:9" x14ac:dyDescent="0.3">
      <c r="A133" s="22"/>
      <c r="B133" s="3">
        <v>0.77430555531265699</v>
      </c>
      <c r="C133" s="3">
        <f t="shared" si="29"/>
        <v>0.81944444420154583</v>
      </c>
      <c r="D133" s="4">
        <v>131</v>
      </c>
      <c r="E133" s="3">
        <v>0.84375000004446099</v>
      </c>
      <c r="F133" s="3">
        <f t="shared" si="27"/>
        <v>0.88888888893334983</v>
      </c>
      <c r="G133" s="7">
        <v>131</v>
      </c>
      <c r="H133" s="3"/>
      <c r="I133" s="3"/>
    </row>
    <row r="134" spans="1:9" x14ac:dyDescent="0.3">
      <c r="A134" s="22"/>
      <c r="B134" s="3">
        <v>0.77777777750789001</v>
      </c>
      <c r="C134" s="3">
        <f t="shared" si="29"/>
        <v>0.82291666639677885</v>
      </c>
      <c r="D134" s="4">
        <v>132</v>
      </c>
      <c r="E134" s="3">
        <v>0.84791666671306098</v>
      </c>
      <c r="F134" s="3">
        <f t="shared" si="27"/>
        <v>0.89305555560194982</v>
      </c>
      <c r="G134" s="7">
        <v>132</v>
      </c>
      <c r="H134" s="3"/>
      <c r="I134" s="3"/>
    </row>
    <row r="135" spans="1:9" x14ac:dyDescent="0.3">
      <c r="A135" s="22"/>
      <c r="B135" s="3">
        <v>0.78124999970312403</v>
      </c>
      <c r="C135" s="3">
        <f t="shared" si="29"/>
        <v>0.82638888859201287</v>
      </c>
      <c r="D135" s="4">
        <v>133</v>
      </c>
      <c r="E135" s="3">
        <v>0.85208333338166098</v>
      </c>
      <c r="F135" s="3">
        <f t="shared" si="27"/>
        <v>0.89722222227054982</v>
      </c>
      <c r="G135" s="7">
        <v>133</v>
      </c>
      <c r="H135" s="3"/>
      <c r="I135" s="3"/>
    </row>
    <row r="136" spans="1:9" x14ac:dyDescent="0.3">
      <c r="A136" s="22"/>
      <c r="B136" s="3">
        <v>0.78472222189835705</v>
      </c>
      <c r="C136" s="3">
        <f t="shared" si="29"/>
        <v>0.82986111078724589</v>
      </c>
      <c r="D136" s="4">
        <v>134</v>
      </c>
      <c r="E136" s="3">
        <v>0.85625000005026097</v>
      </c>
      <c r="F136" s="3">
        <f t="shared" si="27"/>
        <v>0.90138888893914981</v>
      </c>
      <c r="G136" s="7">
        <v>134</v>
      </c>
      <c r="H136" s="3"/>
      <c r="I136" s="3"/>
    </row>
    <row r="137" spans="1:9" x14ac:dyDescent="0.3">
      <c r="A137" s="22"/>
      <c r="B137" s="3">
        <v>0.78819444409359096</v>
      </c>
      <c r="C137" s="3">
        <f t="shared" si="29"/>
        <v>0.8333333329824798</v>
      </c>
      <c r="D137" s="4">
        <v>135</v>
      </c>
      <c r="E137" s="3">
        <v>0.86041666671886097</v>
      </c>
      <c r="F137" s="3">
        <f t="shared" si="27"/>
        <v>0.90555555560774981</v>
      </c>
      <c r="G137" s="7">
        <v>135</v>
      </c>
      <c r="H137" s="3"/>
      <c r="I137" s="3"/>
    </row>
    <row r="138" spans="1:9" x14ac:dyDescent="0.3">
      <c r="A138" s="22"/>
      <c r="B138" s="3">
        <v>0.79166666628882398</v>
      </c>
      <c r="C138" s="3">
        <f t="shared" si="29"/>
        <v>0.83680555517771282</v>
      </c>
      <c r="D138" s="4">
        <v>136</v>
      </c>
      <c r="E138" s="3">
        <v>0.86458333338746096</v>
      </c>
      <c r="F138" s="3">
        <f t="shared" ref="F138:F155" si="30">+E138+TIME(0,65,0)</f>
        <v>0.9097222222763498</v>
      </c>
      <c r="G138" s="7">
        <v>136</v>
      </c>
      <c r="H138" s="3"/>
      <c r="I138" s="3"/>
    </row>
    <row r="139" spans="1:9" x14ac:dyDescent="0.3">
      <c r="A139" s="22"/>
      <c r="B139" s="3">
        <v>0.795138888484057</v>
      </c>
      <c r="C139" s="3">
        <f t="shared" si="29"/>
        <v>0.84027777737294584</v>
      </c>
      <c r="D139" s="4">
        <v>137</v>
      </c>
      <c r="E139" s="3">
        <v>0.86875000005606096</v>
      </c>
      <c r="F139" s="3">
        <f t="shared" si="30"/>
        <v>0.9138888889449498</v>
      </c>
      <c r="G139" s="7">
        <v>137</v>
      </c>
      <c r="H139" s="3"/>
      <c r="I139" s="3"/>
    </row>
    <row r="140" spans="1:9" x14ac:dyDescent="0.3">
      <c r="A140" s="22"/>
      <c r="B140" s="3">
        <v>0.79861111067929103</v>
      </c>
      <c r="C140" s="3">
        <f t="shared" si="29"/>
        <v>0.84374999956817986</v>
      </c>
      <c r="D140" s="4">
        <v>138</v>
      </c>
      <c r="E140" s="3">
        <v>0.87291666672466095</v>
      </c>
      <c r="F140" s="3">
        <f t="shared" si="30"/>
        <v>0.91805555561354979</v>
      </c>
      <c r="G140" s="7">
        <v>138</v>
      </c>
      <c r="H140" s="3"/>
      <c r="I140" s="3"/>
    </row>
    <row r="141" spans="1:9" x14ac:dyDescent="0.3">
      <c r="A141" s="22"/>
      <c r="B141" s="3">
        <v>0.80208333287452405</v>
      </c>
      <c r="C141" s="3">
        <f t="shared" ref="C141:C153" si="31">+B141+TIME(0,65,0)</f>
        <v>0.84722222176341289</v>
      </c>
      <c r="D141" s="4">
        <v>139</v>
      </c>
      <c r="E141" s="3">
        <v>0.87708333339326106</v>
      </c>
      <c r="F141" s="3">
        <f t="shared" si="30"/>
        <v>0.92222222228214989</v>
      </c>
      <c r="G141" s="7">
        <v>139</v>
      </c>
      <c r="H141" s="3"/>
      <c r="I141" s="3"/>
    </row>
    <row r="142" spans="1:9" x14ac:dyDescent="0.3">
      <c r="A142" s="22"/>
      <c r="B142" s="3">
        <v>0.80555555506975796</v>
      </c>
      <c r="C142" s="3">
        <f t="shared" si="31"/>
        <v>0.8506944439586468</v>
      </c>
      <c r="D142" s="4">
        <v>140</v>
      </c>
      <c r="E142" s="3">
        <v>0.88125000006186105</v>
      </c>
      <c r="F142" s="3">
        <f t="shared" si="30"/>
        <v>0.92638888895074989</v>
      </c>
      <c r="G142" s="7">
        <v>140</v>
      </c>
      <c r="H142" s="3"/>
      <c r="I142" s="3"/>
    </row>
    <row r="143" spans="1:9" x14ac:dyDescent="0.3">
      <c r="A143" s="22"/>
      <c r="B143" s="3">
        <v>0.80902777726499098</v>
      </c>
      <c r="C143" s="3">
        <f t="shared" si="31"/>
        <v>0.85416666615387982</v>
      </c>
      <c r="D143" s="4">
        <v>141</v>
      </c>
      <c r="E143" s="3">
        <v>0.88541666673046104</v>
      </c>
      <c r="F143" s="3">
        <f t="shared" si="30"/>
        <v>0.93055555561934988</v>
      </c>
      <c r="G143" s="7">
        <v>141</v>
      </c>
      <c r="H143" s="3"/>
      <c r="I143" s="3"/>
    </row>
    <row r="144" spans="1:9" x14ac:dyDescent="0.3">
      <c r="A144" s="22"/>
      <c r="B144" s="3">
        <v>0.812499999460225</v>
      </c>
      <c r="C144" s="3">
        <f t="shared" si="31"/>
        <v>0.85763888834911384</v>
      </c>
      <c r="D144" s="4">
        <v>142</v>
      </c>
      <c r="E144" s="3">
        <v>0.88958333339906104</v>
      </c>
      <c r="F144" s="3">
        <f t="shared" si="30"/>
        <v>0.93472222228794988</v>
      </c>
      <c r="G144" s="7">
        <v>142</v>
      </c>
      <c r="H144" s="3"/>
      <c r="I144" s="3"/>
    </row>
    <row r="145" spans="1:9" x14ac:dyDescent="0.3">
      <c r="A145" s="22"/>
      <c r="B145" s="3">
        <v>0.81597222165545902</v>
      </c>
      <c r="C145" s="3">
        <f t="shared" si="31"/>
        <v>0.86111111054434786</v>
      </c>
      <c r="D145" s="4">
        <v>143</v>
      </c>
      <c r="E145" s="3">
        <v>0.89375000006766103</v>
      </c>
      <c r="F145" s="3">
        <f t="shared" si="30"/>
        <v>0.93888888895654987</v>
      </c>
      <c r="G145" s="7">
        <v>143</v>
      </c>
      <c r="H145" s="3"/>
      <c r="I145" s="3"/>
    </row>
    <row r="146" spans="1:9" x14ac:dyDescent="0.3">
      <c r="A146" s="22"/>
      <c r="B146" s="3">
        <v>0.81944444385069304</v>
      </c>
      <c r="C146" s="3">
        <f t="shared" si="31"/>
        <v>0.86458333273958188</v>
      </c>
      <c r="D146" s="4">
        <v>144</v>
      </c>
      <c r="E146" s="3">
        <v>0.89791666673626103</v>
      </c>
      <c r="F146" s="3">
        <f t="shared" si="30"/>
        <v>0.94305555562514987</v>
      </c>
      <c r="G146" s="7">
        <v>144</v>
      </c>
      <c r="H146" s="3"/>
      <c r="I146" s="3"/>
    </row>
    <row r="147" spans="1:9" x14ac:dyDescent="0.3">
      <c r="A147" s="22"/>
      <c r="B147" s="3">
        <v>0.82291666604592695</v>
      </c>
      <c r="C147" s="3">
        <f t="shared" si="31"/>
        <v>0.86805555493481579</v>
      </c>
      <c r="D147" s="4">
        <v>145</v>
      </c>
      <c r="E147" s="3">
        <v>0.90208333340486102</v>
      </c>
      <c r="F147" s="3">
        <f t="shared" si="30"/>
        <v>0.94722222229374986</v>
      </c>
      <c r="G147" s="7">
        <v>145</v>
      </c>
      <c r="H147" s="3"/>
      <c r="I147" s="3"/>
    </row>
    <row r="148" spans="1:9" x14ac:dyDescent="0.3">
      <c r="A148" s="22"/>
      <c r="B148" s="3">
        <v>0.82638888824116097</v>
      </c>
      <c r="C148" s="3">
        <f t="shared" si="31"/>
        <v>0.87152777713004981</v>
      </c>
      <c r="D148" s="4">
        <v>146</v>
      </c>
      <c r="E148" s="3">
        <v>0.90625000007346102</v>
      </c>
      <c r="F148" s="3">
        <f t="shared" si="30"/>
        <v>0.95138888896234985</v>
      </c>
      <c r="G148" s="7">
        <v>146</v>
      </c>
      <c r="H148" s="3"/>
      <c r="I148" s="3"/>
    </row>
    <row r="149" spans="1:9" x14ac:dyDescent="0.3">
      <c r="A149" s="22"/>
      <c r="B149" s="3">
        <v>0.82986111043639499</v>
      </c>
      <c r="C149" s="3">
        <f t="shared" si="31"/>
        <v>0.87499999932528383</v>
      </c>
      <c r="D149" s="4">
        <v>147</v>
      </c>
      <c r="E149" s="3">
        <v>0.91041666674206101</v>
      </c>
      <c r="F149" s="3">
        <f t="shared" si="30"/>
        <v>0.95555555563094985</v>
      </c>
      <c r="G149" s="7">
        <v>147</v>
      </c>
      <c r="H149" s="3"/>
      <c r="I149" s="3"/>
    </row>
    <row r="150" spans="1:9" x14ac:dyDescent="0.3">
      <c r="A150" s="22"/>
      <c r="B150" s="3">
        <v>0.83333333333333337</v>
      </c>
      <c r="C150" s="3">
        <f t="shared" si="31"/>
        <v>0.87847222222222221</v>
      </c>
      <c r="D150" s="4">
        <v>148</v>
      </c>
      <c r="E150" s="3">
        <v>0.914583333410661</v>
      </c>
      <c r="F150" s="3">
        <f t="shared" si="30"/>
        <v>0.95972222229954984</v>
      </c>
      <c r="G150" s="7">
        <v>148</v>
      </c>
      <c r="H150" s="3"/>
      <c r="I150" s="3"/>
    </row>
    <row r="151" spans="1:9" x14ac:dyDescent="0.3">
      <c r="A151" s="22"/>
      <c r="B151" s="3">
        <v>0.83680555482686303</v>
      </c>
      <c r="C151" s="3">
        <f t="shared" si="31"/>
        <v>0.88194444371575187</v>
      </c>
      <c r="D151" s="4">
        <v>149</v>
      </c>
      <c r="E151" s="3">
        <v>0.9194444444444444</v>
      </c>
      <c r="F151" s="3">
        <f t="shared" si="30"/>
        <v>0.96458333333333324</v>
      </c>
      <c r="G151" s="7">
        <v>149</v>
      </c>
      <c r="H151" s="3"/>
      <c r="I151" s="3"/>
    </row>
    <row r="152" spans="1:9" x14ac:dyDescent="0.3">
      <c r="A152" s="22"/>
      <c r="B152" s="3">
        <v>0.84027777702209705</v>
      </c>
      <c r="C152" s="3">
        <f t="shared" si="31"/>
        <v>0.88541666591098589</v>
      </c>
      <c r="D152" s="4">
        <v>150</v>
      </c>
      <c r="E152" s="3">
        <v>0.92430555547822801</v>
      </c>
      <c r="F152" s="3">
        <f t="shared" si="30"/>
        <v>0.96944444436711685</v>
      </c>
      <c r="G152" s="7">
        <v>150</v>
      </c>
      <c r="H152" s="3"/>
      <c r="I152" s="3"/>
    </row>
    <row r="153" spans="1:9" x14ac:dyDescent="0.3">
      <c r="A153" s="22"/>
      <c r="B153" s="3">
        <v>0.84375</v>
      </c>
      <c r="C153" s="3">
        <f t="shared" si="31"/>
        <v>0.88888888888888884</v>
      </c>
      <c r="D153" s="4">
        <v>151</v>
      </c>
      <c r="E153" s="3">
        <v>0.92916666651201096</v>
      </c>
      <c r="F153" s="3">
        <f t="shared" si="30"/>
        <v>0.9743055554008998</v>
      </c>
      <c r="G153" s="7">
        <v>151</v>
      </c>
      <c r="H153" s="3"/>
      <c r="I153" s="3"/>
    </row>
    <row r="154" spans="1:9" x14ac:dyDescent="0.3">
      <c r="A154" s="22"/>
      <c r="B154" s="3">
        <v>0.84791666666666676</v>
      </c>
      <c r="C154" s="3">
        <f>+B154+TIME(0,64,0)</f>
        <v>0.89236111111111116</v>
      </c>
      <c r="D154" s="4">
        <v>152</v>
      </c>
      <c r="E154" s="3">
        <v>0.93402777754579502</v>
      </c>
      <c r="F154" s="3">
        <f t="shared" si="30"/>
        <v>0.97916666643468386</v>
      </c>
      <c r="G154" s="7">
        <v>152</v>
      </c>
      <c r="H154" s="3"/>
      <c r="I154" s="3"/>
    </row>
    <row r="155" spans="1:9" x14ac:dyDescent="0.3">
      <c r="A155" s="22"/>
      <c r="B155" s="3">
        <v>0.85208333333333397</v>
      </c>
      <c r="C155" s="3">
        <f>+B155+TIME(0,63,0)</f>
        <v>0.89583333333333393</v>
      </c>
      <c r="D155" s="4">
        <v>153</v>
      </c>
      <c r="E155" s="3">
        <v>0.93888888857957797</v>
      </c>
      <c r="F155" s="3">
        <f t="shared" si="30"/>
        <v>0.98402777746846681</v>
      </c>
      <c r="G155" s="7">
        <v>153</v>
      </c>
      <c r="H155" s="3"/>
      <c r="I155" s="3"/>
    </row>
    <row r="156" spans="1:9" x14ac:dyDescent="0.3">
      <c r="A156" s="22"/>
      <c r="B156" s="3">
        <v>0.85624999999999996</v>
      </c>
      <c r="C156" s="3">
        <f>+B156+TIME(0,62,0)</f>
        <v>0.89930555555555547</v>
      </c>
      <c r="D156" s="4">
        <v>154</v>
      </c>
      <c r="E156" s="3">
        <v>0.94444444444444453</v>
      </c>
      <c r="F156" s="3">
        <f t="shared" ref="F156" si="32">+E156+TIME(0,60,0)</f>
        <v>0.98611111111111116</v>
      </c>
      <c r="G156" s="7">
        <v>154</v>
      </c>
      <c r="H156" s="3"/>
      <c r="I156" s="3"/>
    </row>
    <row r="157" spans="1:9" x14ac:dyDescent="0.3">
      <c r="A157" s="22"/>
      <c r="B157" s="3">
        <v>0.86041666666666705</v>
      </c>
      <c r="C157" s="3">
        <f>+B157+TIME(0,61,0)</f>
        <v>0.90277777777777812</v>
      </c>
      <c r="D157" s="4">
        <v>155</v>
      </c>
      <c r="E157" s="3"/>
      <c r="F157" s="3"/>
      <c r="G157" s="7">
        <v>155</v>
      </c>
      <c r="H157" s="3"/>
      <c r="I157" s="3"/>
    </row>
    <row r="158" spans="1:9" x14ac:dyDescent="0.3">
      <c r="A158" s="22"/>
      <c r="B158" s="3">
        <v>0.86458333333333404</v>
      </c>
      <c r="C158" s="3">
        <f>+B158+TIME(0,60,0)</f>
        <v>0.90625000000000067</v>
      </c>
      <c r="D158" s="4">
        <v>156</v>
      </c>
      <c r="E158" s="3"/>
      <c r="F158" s="3"/>
      <c r="G158" s="7">
        <v>156</v>
      </c>
      <c r="H158" s="3"/>
      <c r="I158" s="3"/>
    </row>
    <row r="159" spans="1:9" x14ac:dyDescent="0.3">
      <c r="A159" s="22"/>
      <c r="B159" s="3">
        <v>0.86875000000000102</v>
      </c>
      <c r="C159" s="3">
        <f t="shared" ref="C159:C177" si="33">+B159+TIME(0,60,0)</f>
        <v>0.91041666666666765</v>
      </c>
      <c r="D159" s="4">
        <v>157</v>
      </c>
      <c r="E159" s="3"/>
      <c r="F159" s="3"/>
      <c r="G159" s="7">
        <v>157</v>
      </c>
      <c r="H159" s="3"/>
      <c r="I159" s="3"/>
    </row>
    <row r="160" spans="1:9" x14ac:dyDescent="0.3">
      <c r="A160" s="22"/>
      <c r="B160" s="3">
        <v>0.87291666666666701</v>
      </c>
      <c r="C160" s="3">
        <f t="shared" si="33"/>
        <v>0.91458333333333364</v>
      </c>
      <c r="D160" s="4">
        <v>158</v>
      </c>
      <c r="E160" s="3"/>
      <c r="F160" s="3"/>
      <c r="G160" s="7">
        <v>158</v>
      </c>
      <c r="H160" s="3"/>
      <c r="I160" s="3"/>
    </row>
    <row r="161" spans="1:9" x14ac:dyDescent="0.3">
      <c r="A161" s="22"/>
      <c r="B161" s="3">
        <v>0.87708333333333399</v>
      </c>
      <c r="C161" s="3">
        <f t="shared" si="33"/>
        <v>0.91875000000000062</v>
      </c>
      <c r="D161" s="4">
        <v>159</v>
      </c>
      <c r="E161" s="3"/>
      <c r="F161" s="3"/>
      <c r="G161" s="7">
        <v>159</v>
      </c>
      <c r="H161" s="3"/>
      <c r="I161" s="3"/>
    </row>
    <row r="162" spans="1:9" x14ac:dyDescent="0.3">
      <c r="A162" s="22"/>
      <c r="B162" s="3">
        <v>0.88125000000000098</v>
      </c>
      <c r="C162" s="3">
        <f t="shared" si="33"/>
        <v>0.92291666666666761</v>
      </c>
      <c r="D162" s="4">
        <v>160</v>
      </c>
      <c r="E162" s="3"/>
      <c r="F162" s="3"/>
      <c r="G162" s="7">
        <v>160</v>
      </c>
      <c r="H162" s="3"/>
      <c r="I162" s="3"/>
    </row>
    <row r="163" spans="1:9" x14ac:dyDescent="0.3">
      <c r="A163" s="22"/>
      <c r="B163" s="3">
        <v>0.88541666666666796</v>
      </c>
      <c r="C163" s="3">
        <f t="shared" si="33"/>
        <v>0.92708333333333459</v>
      </c>
      <c r="D163" s="4">
        <v>161</v>
      </c>
      <c r="E163" s="3"/>
      <c r="F163" s="3"/>
      <c r="G163" s="7">
        <v>161</v>
      </c>
      <c r="H163" s="3"/>
      <c r="I163" s="3"/>
    </row>
    <row r="164" spans="1:9" x14ac:dyDescent="0.3">
      <c r="A164" s="22"/>
      <c r="B164" s="3">
        <v>0.88958333333333395</v>
      </c>
      <c r="C164" s="3">
        <f t="shared" si="33"/>
        <v>0.93125000000000058</v>
      </c>
      <c r="D164" s="4">
        <v>162</v>
      </c>
      <c r="E164" s="3"/>
      <c r="F164" s="3"/>
      <c r="G164" s="7">
        <v>162</v>
      </c>
      <c r="H164" s="3"/>
      <c r="I164" s="3"/>
    </row>
    <row r="165" spans="1:9" x14ac:dyDescent="0.3">
      <c r="A165" s="22"/>
      <c r="B165" s="3">
        <v>0.89375000000000104</v>
      </c>
      <c r="C165" s="3">
        <f t="shared" si="33"/>
        <v>0.93541666666666767</v>
      </c>
      <c r="D165" s="4">
        <v>163</v>
      </c>
      <c r="E165" s="3"/>
      <c r="F165" s="3"/>
      <c r="G165" s="7">
        <v>163</v>
      </c>
      <c r="H165" s="3"/>
      <c r="I165" s="3"/>
    </row>
    <row r="166" spans="1:9" x14ac:dyDescent="0.3">
      <c r="A166" s="22"/>
      <c r="B166" s="3">
        <v>0.89791666666666803</v>
      </c>
      <c r="C166" s="3">
        <f t="shared" si="33"/>
        <v>0.93958333333333466</v>
      </c>
      <c r="D166" s="4">
        <v>164</v>
      </c>
      <c r="E166" s="3"/>
      <c r="F166" s="3"/>
      <c r="G166" s="7">
        <v>164</v>
      </c>
      <c r="H166" s="3"/>
      <c r="I166" s="3"/>
    </row>
    <row r="167" spans="1:9" x14ac:dyDescent="0.3">
      <c r="A167" s="22"/>
      <c r="B167" s="3">
        <v>0.90208333333333501</v>
      </c>
      <c r="C167" s="3">
        <f t="shared" si="33"/>
        <v>0.94375000000000164</v>
      </c>
      <c r="D167" s="4">
        <v>165</v>
      </c>
      <c r="E167" s="3"/>
      <c r="F167" s="3"/>
      <c r="G167" s="7">
        <v>165</v>
      </c>
      <c r="H167" s="3"/>
      <c r="I167" s="3"/>
    </row>
    <row r="168" spans="1:9" x14ac:dyDescent="0.3">
      <c r="A168" s="22"/>
      <c r="B168" s="3">
        <v>0.906250000000001</v>
      </c>
      <c r="C168" s="3">
        <f t="shared" si="33"/>
        <v>0.94791666666666763</v>
      </c>
      <c r="D168" s="4">
        <v>166</v>
      </c>
      <c r="E168" s="3"/>
      <c r="F168" s="3"/>
      <c r="G168" s="7">
        <v>166</v>
      </c>
      <c r="H168" s="3"/>
      <c r="I168" s="3"/>
    </row>
    <row r="169" spans="1:9" x14ac:dyDescent="0.3">
      <c r="A169" s="22"/>
      <c r="B169" s="3">
        <v>0.91041666666666798</v>
      </c>
      <c r="C169" s="3">
        <f t="shared" si="33"/>
        <v>0.95208333333333461</v>
      </c>
      <c r="D169" s="4">
        <v>167</v>
      </c>
      <c r="E169" s="3"/>
      <c r="F169" s="3"/>
      <c r="G169" s="7">
        <v>167</v>
      </c>
      <c r="H169" s="3"/>
      <c r="I169" s="3"/>
    </row>
    <row r="170" spans="1:9" x14ac:dyDescent="0.3">
      <c r="A170" s="22"/>
      <c r="B170" s="3">
        <v>0.91458333333333497</v>
      </c>
      <c r="C170" s="3">
        <f t="shared" si="33"/>
        <v>0.9562500000000016</v>
      </c>
      <c r="D170" s="4">
        <v>168</v>
      </c>
      <c r="E170" s="3"/>
      <c r="F170" s="3"/>
      <c r="G170" s="7">
        <v>168</v>
      </c>
      <c r="H170" s="3"/>
      <c r="I170" s="3"/>
    </row>
    <row r="171" spans="1:9" x14ac:dyDescent="0.3">
      <c r="A171" s="22"/>
      <c r="B171" s="3">
        <v>0.91875000000000195</v>
      </c>
      <c r="C171" s="3">
        <f t="shared" si="33"/>
        <v>0.96041666666666858</v>
      </c>
      <c r="D171" s="4">
        <v>169</v>
      </c>
      <c r="E171" s="3"/>
      <c r="F171" s="3"/>
      <c r="G171" s="7">
        <v>169</v>
      </c>
      <c r="H171" s="3"/>
      <c r="I171" s="3"/>
    </row>
    <row r="172" spans="1:9" x14ac:dyDescent="0.3">
      <c r="A172" s="22"/>
      <c r="B172" s="3">
        <v>0.92291666666666805</v>
      </c>
      <c r="C172" s="3">
        <f t="shared" si="33"/>
        <v>0.96458333333333468</v>
      </c>
      <c r="D172" s="4">
        <v>170</v>
      </c>
      <c r="E172" s="3"/>
      <c r="F172" s="3"/>
      <c r="G172" s="7">
        <v>170</v>
      </c>
      <c r="H172" s="3"/>
      <c r="I172" s="3"/>
    </row>
    <row r="173" spans="1:9" x14ac:dyDescent="0.3">
      <c r="A173" s="22"/>
      <c r="B173" s="3">
        <v>0.92708333333333504</v>
      </c>
      <c r="C173" s="3">
        <f t="shared" si="33"/>
        <v>0.96875000000000167</v>
      </c>
      <c r="D173" s="4">
        <v>171</v>
      </c>
      <c r="E173" s="2"/>
      <c r="F173" s="3"/>
      <c r="G173" s="7">
        <v>171</v>
      </c>
      <c r="H173" s="2"/>
      <c r="I173" s="3"/>
    </row>
    <row r="174" spans="1:9" x14ac:dyDescent="0.3">
      <c r="A174" s="22"/>
      <c r="B174" s="3">
        <v>0.93125000000000202</v>
      </c>
      <c r="C174" s="3">
        <f t="shared" si="33"/>
        <v>0.97291666666666865</v>
      </c>
      <c r="D174" s="4">
        <v>172</v>
      </c>
      <c r="E174" s="2"/>
      <c r="F174" s="3"/>
      <c r="G174" s="7">
        <v>172</v>
      </c>
      <c r="H174" s="2"/>
      <c r="I174" s="3"/>
    </row>
    <row r="175" spans="1:9" x14ac:dyDescent="0.3">
      <c r="A175" s="22"/>
      <c r="B175" s="3">
        <v>0.93541666666666901</v>
      </c>
      <c r="C175" s="3">
        <f t="shared" si="33"/>
        <v>0.97708333333333564</v>
      </c>
      <c r="D175" s="4">
        <v>173</v>
      </c>
      <c r="E175" s="2"/>
      <c r="F175" s="3"/>
      <c r="G175" s="7">
        <v>173</v>
      </c>
      <c r="H175" s="2"/>
      <c r="I175" s="3"/>
    </row>
    <row r="176" spans="1:9" x14ac:dyDescent="0.3">
      <c r="A176" s="22"/>
      <c r="B176" s="3">
        <v>0.93958333333333599</v>
      </c>
      <c r="C176" s="3">
        <f t="shared" si="33"/>
        <v>0.98125000000000262</v>
      </c>
      <c r="D176" s="5">
        <v>174</v>
      </c>
      <c r="E176" s="2"/>
      <c r="F176" s="3"/>
      <c r="G176" s="7">
        <v>174</v>
      </c>
      <c r="H176" s="2"/>
      <c r="I176" s="3"/>
    </row>
    <row r="177" spans="1:9" x14ac:dyDescent="0.3">
      <c r="A177" s="23"/>
      <c r="B177" s="3">
        <v>0.94444444444444453</v>
      </c>
      <c r="C177" s="3">
        <f t="shared" si="33"/>
        <v>0.98611111111111116</v>
      </c>
      <c r="D177" s="4">
        <v>175</v>
      </c>
      <c r="E177" s="2"/>
      <c r="F177" s="3"/>
      <c r="G177" s="7">
        <v>175</v>
      </c>
      <c r="H177" s="2"/>
      <c r="I177" s="3"/>
    </row>
  </sheetData>
  <sheetProtection password="DD5C" sheet="1" objects="1" scenarios="1" selectLockedCells="1" selectUnlockedCells="1"/>
  <mergeCells count="11">
    <mergeCell ref="A3:A177"/>
    <mergeCell ref="A1:A2"/>
    <mergeCell ref="B1:C1"/>
    <mergeCell ref="H1:I1"/>
    <mergeCell ref="D1:D2"/>
    <mergeCell ref="E1:F1"/>
    <mergeCell ref="AE1:AI1"/>
    <mergeCell ref="L1:L17"/>
    <mergeCell ref="L19:L35"/>
    <mergeCell ref="L37:L53"/>
    <mergeCell ref="G1:G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2015-04-03T04:01:04Z</dcterms:modified>
</cp:coreProperties>
</file>